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90" yWindow="49216" windowWidth="29040" windowHeight="15840" activeTab="0"/>
  </bookViews>
  <sheets>
    <sheet name="はじめに" sheetId="1" r:id="rId1"/>
    <sheet name="基本情報入力シート" sheetId="2" r:id="rId2"/>
    <sheet name="別紙様式3-1" sheetId="3" r:id="rId3"/>
    <sheet name="別紙様式3-2" sheetId="4" r:id="rId4"/>
    <sheet name="数式用" sheetId="5" state="hidden" r:id="rId5"/>
  </sheets>
  <externalReferences>
    <externalReference r:id="rId8"/>
    <externalReference r:id="rId9"/>
    <externalReference r:id="rId10"/>
    <externalReference r:id="rId11"/>
    <externalReference r:id="rId12"/>
  </externalReferences>
  <definedNames>
    <definedName name="_xlnm._FilterDatabase" localSheetId="3" hidden="1">'別紙様式3-2'!$M$18:$AH$118</definedName>
    <definedName name="_new1">'数式用'!$A$4:$A$27</definedName>
    <definedName name="_xlfn.COUNTIFS" hidden="1">#NAME?</definedName>
    <definedName name="_xlfn.IFERROR" hidden="1">#NAME?</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fullCalcOnLoad="1"/>
</workbook>
</file>

<file path=xl/comments4.xml><?xml version="1.0" encoding="utf-8"?>
<comments xmlns="http://schemas.openxmlformats.org/spreadsheetml/2006/main">
  <authors>
    <author>東京都</author>
    <author>厚生労働省ネットワークシステム</author>
  </authors>
  <commentList>
    <comment ref="W19" authorId="0">
      <text>
        <r>
          <rPr>
            <b/>
            <sz val="10"/>
            <rFont val="ＭＳ Ｐゴシック"/>
            <family val="3"/>
          </rPr>
          <t>ドロップダウンリストで選択できます。</t>
        </r>
      </text>
    </comment>
    <comment ref="AE14" authorId="1">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B14" authorId="1">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rFont val="MS P ゴシック"/>
            <family val="3"/>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val="single"/>
            <sz val="10"/>
            <rFont val="MS P ゴシック"/>
            <family val="3"/>
          </rPr>
          <t>「本年度の対象職員への賃金総額」又は「本年度の常勤換算職員数」を空欄とした場合は、本欄は空欄</t>
        </r>
        <r>
          <rPr>
            <sz val="10"/>
            <rFont val="MS P ゴシック"/>
            <family val="3"/>
          </rPr>
          <t>として下さい。</t>
        </r>
      </text>
    </comment>
    <comment ref="V14" authorId="1">
      <text>
        <r>
          <rPr>
            <sz val="9"/>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G16" authorId="1">
      <text>
        <r>
          <rPr>
            <sz val="10"/>
            <rFont val="MS P ゴシック"/>
            <family val="3"/>
          </rPr>
          <t>その他の職種については、実人数を記載することも可能です。</t>
        </r>
      </text>
    </comment>
    <comment ref="S14" authorId="1">
      <text>
        <r>
          <rPr>
            <sz val="10"/>
            <rFont val="MS P ゴシック"/>
            <family val="3"/>
          </rPr>
          <t>本年度（４月～３月）の実績を記入</t>
        </r>
      </text>
    </comment>
    <comment ref="X14" authorId="1">
      <text>
        <r>
          <rPr>
            <sz val="10"/>
            <rFont val="MS P ゴシック"/>
            <family val="3"/>
          </rPr>
          <t>本年度（４月～３月）の実績を記入</t>
        </r>
      </text>
    </comment>
  </commentList>
</comments>
</file>

<file path=xl/sharedStrings.xml><?xml version="1.0" encoding="utf-8"?>
<sst xmlns="http://schemas.openxmlformats.org/spreadsheetml/2006/main" count="286" uniqueCount="219">
  <si>
    <t>フリガナ</t>
  </si>
  <si>
    <t>〒</t>
  </si>
  <si>
    <t>年</t>
  </si>
  <si>
    <t>月</t>
  </si>
  <si>
    <t>円</t>
  </si>
  <si>
    <t>人</t>
  </si>
  <si>
    <t>日</t>
  </si>
  <si>
    <t>介護保険事業所番号</t>
  </si>
  <si>
    <t>サービス名</t>
  </si>
  <si>
    <t>1</t>
  </si>
  <si>
    <t>＜サービス名一覧&gt;</t>
  </si>
  <si>
    <t>訪問介護</t>
  </si>
  <si>
    <t>夜間対応型訪問介護</t>
  </si>
  <si>
    <t>通所介護</t>
  </si>
  <si>
    <t>地域密着型通所介護</t>
  </si>
  <si>
    <t>地域密着型特定施設入居者生活介護</t>
  </si>
  <si>
    <t>看護小規模多機能型居宅介護</t>
  </si>
  <si>
    <t>介護老人福祉施設</t>
  </si>
  <si>
    <t>地域密着型介護老人福祉施設</t>
  </si>
  <si>
    <t>介護老人保健施設</t>
  </si>
  <si>
    <t>介護療養型医療施設</t>
  </si>
  <si>
    <t>介護医療院</t>
  </si>
  <si>
    <t>サービス名</t>
  </si>
  <si>
    <t>年度）</t>
  </si>
  <si>
    <t>電話番号</t>
  </si>
  <si>
    <t>FAX番号</t>
  </si>
  <si>
    <t>令和</t>
  </si>
  <si>
    <t xml:space="preserve"> （法人名）</t>
  </si>
  <si>
    <t xml:space="preserve"> （代表者名）</t>
  </si>
  <si>
    <t>.</t>
  </si>
  <si>
    <t>①</t>
  </si>
  <si>
    <t>②</t>
  </si>
  <si>
    <t>介護職員処遇改善加算</t>
  </si>
  <si>
    <t>介護職員等特定処遇改善加算</t>
  </si>
  <si>
    <t>③</t>
  </si>
  <si>
    <t>④</t>
  </si>
  <si>
    <t>その他</t>
  </si>
  <si>
    <t>（</t>
  </si>
  <si>
    <t>）</t>
  </si>
  <si>
    <t>※</t>
  </si>
  <si>
    <t>※</t>
  </si>
  <si>
    <t xml:space="preserve"> </t>
  </si>
  <si>
    <t>介護職員等特定処遇改善加算</t>
  </si>
  <si>
    <t>介護職員処遇改善加算</t>
  </si>
  <si>
    <t>算定する介護職員処遇改善加算の区分</t>
  </si>
  <si>
    <t>加算Ⅱ</t>
  </si>
  <si>
    <t>算定する介護職員等特定処遇改善加算の区分</t>
  </si>
  <si>
    <t>加算Ⅰ</t>
  </si>
  <si>
    <t>特定Ⅰ</t>
  </si>
  <si>
    <t>ⅰ）加算の算定により賃金改善を行った賃金の総額</t>
  </si>
  <si>
    <t>別紙様式３－２</t>
  </si>
  <si>
    <t>別紙様式３－１</t>
  </si>
  <si>
    <t>※詳細は別紙様式３－２に記載</t>
  </si>
  <si>
    <t>介護職員処遇改善加算及び介護職員等特定処遇改善加算に関して、虚偽や不正があった場合には、支払われた介護給付費の返還や介護事業者の指定取消となる場合があるので留意すること。</t>
  </si>
  <si>
    <t>提出先</t>
  </si>
  <si>
    <t>介護職員等特定処遇改善加算（特定加算）</t>
  </si>
  <si>
    <t>平均賃金改善額＜特定＞</t>
  </si>
  <si>
    <t>（Ａ）経験・技能のある介護職員</t>
  </si>
  <si>
    <t>給与明細や勤務記録等、実績報告の根拠となる資料は、指定権者からの求めがあった場合に速やかに提出できるよう、適切に保管しておくこと。</t>
  </si>
  <si>
    <t>１　基本情報</t>
  </si>
  <si>
    <t>法人所在地</t>
  </si>
  <si>
    <t>書類作成担当者</t>
  </si>
  <si>
    <t>連絡先</t>
  </si>
  <si>
    <t>E-mail</t>
  </si>
  <si>
    <t>法人名</t>
  </si>
  <si>
    <t>フリガナ</t>
  </si>
  <si>
    <t>訪問型サービス（独自）</t>
  </si>
  <si>
    <t>通所型サービス（独自）</t>
  </si>
  <si>
    <t>↓隠し列</t>
  </si>
  <si>
    <t>【注意】本シートは様式作成用のため、提出は不要です。</t>
  </si>
  <si>
    <t>●次の情報を本シートの黄色セルに入力することで、各様式に自動的に転記されます。</t>
  </si>
  <si>
    <t>・加算対象事業所に関する情報</t>
  </si>
  <si>
    <t>⇒下表に必要事項を入力してください。</t>
  </si>
  <si>
    <t>○○ケアサービス</t>
  </si>
  <si>
    <t>名称</t>
  </si>
  <si>
    <t>○○ケアサービス</t>
  </si>
  <si>
    <t>〒結合</t>
  </si>
  <si>
    <t>法人住所</t>
  </si>
  <si>
    <t>〒</t>
  </si>
  <si>
    <t>－</t>
  </si>
  <si>
    <t>住所１（番地・住居番号まで）</t>
  </si>
  <si>
    <t>住所２（建物名等）</t>
  </si>
  <si>
    <t>法人代表者</t>
  </si>
  <si>
    <t>職名</t>
  </si>
  <si>
    <t>代表取締役</t>
  </si>
  <si>
    <t>氏名</t>
  </si>
  <si>
    <t>書類作成
担当者</t>
  </si>
  <si>
    <t>フリガナ</t>
  </si>
  <si>
    <t>e-mail</t>
  </si>
  <si>
    <t>aaa@aaa.aa.jp</t>
  </si>
  <si>
    <t>３　加算対象事業所に関する情報</t>
  </si>
  <si>
    <t>通し番号</t>
  </si>
  <si>
    <t>介護保険事業所番号</t>
  </si>
  <si>
    <t>指定権者名</t>
  </si>
  <si>
    <t>事業所名</t>
  </si>
  <si>
    <t>介護保険事業所名称０１</t>
  </si>
  <si>
    <t>介護保険事業所名称０２</t>
  </si>
  <si>
    <t>・提出先に関する情報</t>
  </si>
  <si>
    <t>・基本情報</t>
  </si>
  <si>
    <t>１　提出先に関する情報</t>
  </si>
  <si>
    <t>２　基本情報</t>
  </si>
  <si>
    <t>指定権者</t>
  </si>
  <si>
    <t>事業所名</t>
  </si>
  <si>
    <t>下表に必要事項を入力してください。記入内容が様式3-1及び3-2に反映されます。</t>
  </si>
  <si>
    <t>介護職員処遇改善実績報告書・介護職員等特定処遇改善実績報告書（令和</t>
  </si>
  <si>
    <t>介護職員処遇改善実績報告書・介護職員等特定処遇改善実績報告書作成用　基本情報入力シート</t>
  </si>
  <si>
    <t>（Ｃ）その他の職種</t>
  </si>
  <si>
    <t>（Ｂ）他の介護職員</t>
  </si>
  <si>
    <t>改善後の賃金が
最も高額となった者の賃金(年額)</t>
  </si>
  <si>
    <t xml:space="preserve">
(配分比率)</t>
  </si>
  <si>
    <t>経験・技能のある介護職員(A)</t>
  </si>
  <si>
    <t>他の
介護職員(B)</t>
  </si>
  <si>
    <t>その他の職種(C)</t>
  </si>
  <si>
    <t>　介護職員処遇改善加算の合計</t>
  </si>
  <si>
    <t>　介護職員等特定処遇改善加算の合計</t>
  </si>
  <si>
    <t>介護職員処遇改善実績報告書・介護職員等特定処遇改善実績報告書（施設・事業所別個表）　</t>
  </si>
  <si>
    <t>本年度の常勤換算職員数［人］</t>
  </si>
  <si>
    <t>グループ別内訳</t>
  </si>
  <si>
    <t>（グループ別内訳）</t>
  </si>
  <si>
    <t>小規模事業所等で加算額全体が少額であるため。</t>
  </si>
  <si>
    <t>介護職員処遇改善加算（処遇改善加算）</t>
  </si>
  <si>
    <t>２　実績報告＜共通＞</t>
  </si>
  <si>
    <t>平均賃金改善額</t>
  </si>
  <si>
    <t>事業所の所在地</t>
  </si>
  <si>
    <t>都道府県</t>
  </si>
  <si>
    <t>市区町村</t>
  </si>
  <si>
    <t>都道府県</t>
  </si>
  <si>
    <t>処遇改善加算・特定加算の算定届出に係る提出先（指定権者）の名称を入力してください。</t>
  </si>
  <si>
    <t>※事業所の数が多く、１枚に記載しきれない場合は、適宜、行を追加すること。</t>
  </si>
  <si>
    <t>※本表に記載する事業所は、計画書の別紙様式２－２に記載した事業所と一致しなければならない。</t>
  </si>
  <si>
    <t>グループ別内訳</t>
  </si>
  <si>
    <t>ワークシート名（左からの順）</t>
  </si>
  <si>
    <t>枚数</t>
  </si>
  <si>
    <t>ワークシートの入力の順番（推奨）</t>
  </si>
  <si>
    <t>説明</t>
  </si>
  <si>
    <t>はじめに</t>
  </si>
  <si>
    <t>-</t>
  </si>
  <si>
    <t>・本様式の内容と使い方を説明しています。</t>
  </si>
  <si>
    <t>不要</t>
  </si>
  <si>
    <t>基本情報入力シート</t>
  </si>
  <si>
    <t>提出</t>
  </si>
  <si>
    <t>２　書類の作成方法</t>
  </si>
  <si>
    <r>
      <t>・複数事業所を一括して申請する際の</t>
    </r>
    <r>
      <rPr>
        <b/>
        <sz val="14"/>
        <rFont val="ＭＳ Ｐゴシック"/>
        <family val="3"/>
      </rPr>
      <t>指定権者別・都道府県別一覧表は不要</t>
    </r>
    <r>
      <rPr>
        <sz val="14"/>
        <rFont val="ＭＳ Ｐゴシック"/>
        <family val="3"/>
      </rPr>
      <t>となりました。</t>
    </r>
  </si>
  <si>
    <r>
      <t>・特定加算の</t>
    </r>
    <r>
      <rPr>
        <b/>
        <sz val="14"/>
        <rFont val="ＭＳ Ｐゴシック"/>
        <family val="3"/>
      </rPr>
      <t>平均賃金改善額</t>
    </r>
    <r>
      <rPr>
        <sz val="14"/>
        <rFont val="ＭＳ Ｐゴシック"/>
        <family val="3"/>
      </rPr>
      <t>について、計算方法が変更されました。（下図参照）</t>
    </r>
  </si>
  <si>
    <t>従来</t>
  </si>
  <si>
    <t>見直し案</t>
  </si>
  <si>
    <t>計画</t>
  </si>
  <si>
    <t>実績</t>
  </si>
  <si>
    <t>介護職員処遇改善実績報告書・介護職員等特定処遇改善実績報告書　作成にあたっての入力シート等の説明</t>
  </si>
  <si>
    <t>●従来の実績報告書からの主な変更点・注意点は下記のとおりです。</t>
  </si>
  <si>
    <t>・原則、本様式を用いて実績報告書を作成してください。</t>
  </si>
  <si>
    <t>別紙様式3-1</t>
  </si>
  <si>
    <t>別紙様式3-2</t>
  </si>
  <si>
    <t>&lt;-</t>
  </si>
  <si>
    <t>！この欄が○でない場合、特定加算による賃金改善の見込額が要件を満たしていません。</t>
  </si>
  <si>
    <t>円</t>
  </si>
  <si>
    <t>！この欄が☓の場合、A:BまたはA:Cの配分比率が要件を満たしていません。</t>
  </si>
  <si>
    <t>！この欄が☓の場合、B:Cの配分比率が要件を満たしていません。</t>
  </si>
  <si>
    <t>！この欄が☓の場合、Cのうち改善後の賃金が最も高額となった者の賃金が440万円を超えています。</t>
  </si>
  <si>
    <t>！この欄が☓の場合、「賃金改善を実施したグループ」の選択方法が不適当です。</t>
  </si>
  <si>
    <t>！この欄が☓の場合、「設定できない事業所があった場合その理由」欄にチェックが必要です。</t>
  </si>
  <si>
    <t>経験・技能のある介護職員のうち月平均8万円以上又は年額440万円以上［人］</t>
  </si>
  <si>
    <t>経験・技能のある介護職員のうち月平均8万円以上又は年額440万円以上［人］</t>
  </si>
  <si>
    <t>いずれかに該当する人数</t>
  </si>
  <si>
    <t>未設定の
事業所</t>
  </si>
  <si>
    <t>本年度の常勤換算職員数［人］</t>
  </si>
  <si>
    <t>年度分の加算の総額</t>
  </si>
  <si>
    <t>前年度の平均賃金額(月額)【基準額３】　</t>
  </si>
  <si>
    <t>本年度の平均賃金額(月額)</t>
  </si>
  <si>
    <t>ⅱ）前年度の賃金の総額【基準額１】【基準額２】</t>
  </si>
  <si>
    <t>※②の「本年度の賃金の総額」には、賃金改善に伴う法定福利費等の事業主負担の増加分を含めることができる。</t>
  </si>
  <si>
    <t>※「前年度の賃金の総額」には、計画書の（１）④ⅱ）又は（２）⑥ⅱ）の額を記載すること</t>
  </si>
  <si>
    <t>本年度の加算の総額［円］</t>
  </si>
  <si>
    <t>本年度の賃金の総額［円］</t>
  </si>
  <si>
    <t>本年度の賃金の総額(［円］</t>
  </si>
  <si>
    <t>　</t>
  </si>
  <si>
    <t>実績報告書の記載内容に虚偽がないことを証明するとともに、記載内容を証明する資料を適切に保管していることを誓約します。</t>
  </si>
  <si>
    <t>！この欄が○でない場合、処遇改善加算による賃金改善の見込額が要件を満たしていません。</t>
  </si>
  <si>
    <t>月額平均８万円又は改善後の賃金が年額440万円となった者＜特定＞</t>
  </si>
  <si>
    <t>職員全体の賃金水準が低く、直ちに月額平均８万円等まで賃金を引き上げることが困難であるため。</t>
  </si>
  <si>
    <t>（設定できない事業所があった場合その理由）　※複数回答可</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</si>
  <si>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</si>
  <si>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賃金改善を実施した 
グループ　</t>
  </si>
  <si>
    <t>(右欄の額は①欄の額を上回ること)</t>
  </si>
  <si>
    <t>※「前年度の平均賃金額（月額）」には、計画書（２）⑦ⅳ）の額を記載すること。</t>
  </si>
  <si>
    <r>
      <t>　【本報告書で報告する加算】　</t>
    </r>
    <r>
      <rPr>
        <sz val="9"/>
        <rFont val="ＭＳ Ｐ明朝"/>
        <family val="1"/>
      </rPr>
      <t>加算名称にチェックを入れること。</t>
    </r>
  </si>
  <si>
    <r>
      <t>賃金改善所要額</t>
    </r>
    <r>
      <rPr>
        <sz val="8"/>
        <rFont val="ＭＳ Ｐ明朝"/>
        <family val="1"/>
      </rPr>
      <t>（ⅰ－ⅱ）</t>
    </r>
  </si>
  <si>
    <r>
      <t>　本年度の賃金の総額</t>
    </r>
    <r>
      <rPr>
        <sz val="8"/>
        <rFont val="ＭＳ Ｐ明朝"/>
        <family val="1"/>
      </rPr>
      <t>(a)</t>
    </r>
  </si>
  <si>
    <r>
      <t>　介護職員処遇改善加算の総額</t>
    </r>
    <r>
      <rPr>
        <sz val="8"/>
        <rFont val="ＭＳ Ｐ明朝"/>
        <family val="1"/>
      </rPr>
      <t>(b)</t>
    </r>
  </si>
  <si>
    <r>
      <t>　介護職員等特定処遇改善加算の総額</t>
    </r>
    <r>
      <rPr>
        <sz val="8"/>
        <rFont val="ＭＳ Ｐ明朝"/>
        <family val="1"/>
      </rPr>
      <t>(c)
　（その他の職員への支給分を除く）</t>
    </r>
  </si>
  <si>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</si>
  <si>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</si>
  <si>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</si>
  <si>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</si>
  <si>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</si>
  <si>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</si>
  <si>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</si>
  <si>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 xml:space="preserve"> （介護予防）短期入所療養介護（老健）</t>
  </si>
  <si>
    <t>（介護予防） 短期入所療養介護 （病院等（老健以外）)</t>
  </si>
  <si>
    <t>（介護予防）短期入所療養介護（医療院）</t>
  </si>
  <si>
    <t>定期巡回･随時対応型訪問介護看護</t>
  </si>
  <si>
    <t>令和２年度の処遇改善加算等に係る実績報告書の作成方法をご説明しています</t>
  </si>
  <si>
    <t>提出の要否</t>
  </si>
  <si>
    <r>
      <t>・「賃金改善所要額」の比較対象となる年度は、</t>
    </r>
    <r>
      <rPr>
        <b/>
        <sz val="14"/>
        <rFont val="ＭＳ Ｐゴシック"/>
        <family val="3"/>
      </rPr>
      <t>「初めて加算を取得する（した）前年度」ではなく「（申請の）前年度」</t>
    </r>
    <r>
      <rPr>
        <sz val="14"/>
        <rFont val="ＭＳ Ｐゴシック"/>
        <family val="3"/>
      </rPr>
      <t>となりました。</t>
    </r>
  </si>
  <si>
    <t>・法人の基本的な情報を入力することで、様式3-1及び様式3-2へ自動的に転記が行われるため、こちらから入力してください。
・本シートは提出不要です。</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</si>
  <si>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</si>
  <si>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・計画書の別紙様式２－２又は別紙様式２－３で届け出た事業所について、事業所毎の加算総額や賃金総額、常勤換算職員数等を入力します。</t>
  </si>
  <si>
    <t>③</t>
  </si>
  <si>
    <t>―（一括申請する事業所数により異なる）</t>
  </si>
  <si>
    <t>・介護職員処遇改善実績報告書と介護職員等特定処遇改善実績報告書を一本化しました。</t>
  </si>
  <si>
    <t>宇陀市榛原下井足１７番地の３</t>
  </si>
  <si>
    <t>宇陀　花子</t>
  </si>
  <si>
    <t>ウダ　タロウ</t>
  </si>
  <si>
    <t>宇陀　太郎</t>
  </si>
  <si>
    <t>０７４５－８２－８０００</t>
  </si>
  <si>
    <t>０７４５－８２－８０００</t>
  </si>
  <si>
    <t>宇陀市</t>
  </si>
  <si>
    <t>奈良県</t>
  </si>
  <si>
    <t>（介護予防）認知症対応型共同生活介護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</si>
</sst>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00_ "/>
    <numFmt numFmtId="181" formatCode="#,##0_);[Red]\(#,##0\)"/>
    <numFmt numFmtId="182" formatCode="\(#,##0.00_ \)"/>
  </numFmts>
  <fonts count="94">
    <font>
      <sz val="11"/>
      <name val="ＭＳ Ｐゴシック"/>
      <family val="3"/>
    </font>
    <font>
      <sz val="11"/>
      <color indexed="8"/>
      <name val="ＭＳ Ｐゴシック"/>
      <family val="3"/>
    </font>
    <font>
      <sz val="6"/>
      <name val="ＭＳ Ｐゴシック"/>
      <family val="3"/>
    </font>
    <font>
      <sz val="14"/>
      <name val="ＭＳ Ｐゴシック"/>
      <family val="3"/>
    </font>
    <font>
      <b/>
      <sz val="11"/>
      <name val="ＭＳ Ｐゴシック"/>
      <family val="3"/>
    </font>
    <font>
      <b/>
      <sz val="11"/>
      <color indexed="10"/>
      <name val="ＭＳ Ｐゴシック"/>
      <family val="3"/>
    </font>
    <font>
      <u val="single"/>
      <sz val="11"/>
      <color indexed="12"/>
      <name val="ＭＳ Ｐゴシック"/>
      <family val="3"/>
    </font>
    <font>
      <sz val="20"/>
      <color indexed="8"/>
      <name val="ＭＳ Ｐゴシック"/>
      <family val="3"/>
    </font>
    <font>
      <sz val="14"/>
      <color indexed="8"/>
      <name val="ＭＳ Ｐゴシック"/>
      <family val="3"/>
    </font>
    <font>
      <sz val="26"/>
      <name val="ＭＳ Ｐゴシック"/>
      <family val="3"/>
    </font>
    <font>
      <b/>
      <sz val="20"/>
      <name val="ＭＳ Ｐゴシック"/>
      <family val="3"/>
    </font>
    <font>
      <b/>
      <sz val="16"/>
      <color indexed="9"/>
      <name val="ＭＳ Ｐゴシック"/>
      <family val="3"/>
    </font>
    <font>
      <b/>
      <sz val="14"/>
      <name val="ＭＳ Ｐゴシック"/>
      <family val="3"/>
    </font>
    <font>
      <sz val="10.5"/>
      <name val="ＭＳ ゴシック"/>
      <family val="3"/>
    </font>
    <font>
      <b/>
      <sz val="20"/>
      <name val="ＭＳ ゴシック"/>
      <family val="3"/>
    </font>
    <font>
      <sz val="12"/>
      <name val="ＭＳ ゴシック"/>
      <family val="3"/>
    </font>
    <font>
      <b/>
      <sz val="14"/>
      <color indexed="10"/>
      <name val="ＭＳ Ｐゴシック"/>
      <family val="3"/>
    </font>
    <font>
      <sz val="9"/>
      <name val="MS P ゴシック"/>
      <family val="3"/>
    </font>
    <font>
      <sz val="10"/>
      <name val="MS P ゴシック"/>
      <family val="3"/>
    </font>
    <font>
      <b/>
      <sz val="10"/>
      <name val="ＭＳ Ｐゴシック"/>
      <family val="3"/>
    </font>
    <font>
      <b/>
      <u val="single"/>
      <sz val="10"/>
      <name val="MS P ゴシック"/>
      <family val="3"/>
    </font>
    <font>
      <sz val="11"/>
      <name val="ＭＳ Ｐ明朝"/>
      <family val="1"/>
    </font>
    <font>
      <sz val="10"/>
      <name val="ＭＳ Ｐ明朝"/>
      <family val="1"/>
    </font>
    <font>
      <sz val="14"/>
      <name val="ＭＳ Ｐ明朝"/>
      <family val="1"/>
    </font>
    <font>
      <sz val="10"/>
      <color indexed="9"/>
      <name val="ＭＳ Ｐ明朝"/>
      <family val="1"/>
    </font>
    <font>
      <b/>
      <sz val="9"/>
      <name val="ＭＳ Ｐ明朝"/>
      <family val="1"/>
    </font>
    <font>
      <sz val="9"/>
      <name val="ＭＳ Ｐ明朝"/>
      <family val="1"/>
    </font>
    <font>
      <sz val="11"/>
      <color indexed="9"/>
      <name val="ＭＳ Ｐ明朝"/>
      <family val="1"/>
    </font>
    <font>
      <sz val="8"/>
      <name val="ＭＳ Ｐ明朝"/>
      <family val="1"/>
    </font>
    <font>
      <b/>
      <sz val="11"/>
      <name val="ＭＳ Ｐ明朝"/>
      <family val="1"/>
    </font>
    <font>
      <b/>
      <sz val="11"/>
      <color indexed="9"/>
      <name val="ＭＳ Ｐ明朝"/>
      <family val="1"/>
    </font>
    <font>
      <b/>
      <sz val="8"/>
      <name val="ＭＳ Ｐ明朝"/>
      <family val="1"/>
    </font>
    <font>
      <sz val="12"/>
      <name val="ＭＳ Ｐ明朝"/>
      <family val="1"/>
    </font>
    <font>
      <sz val="9.5"/>
      <name val="ＭＳ Ｐ明朝"/>
      <family val="1"/>
    </font>
    <font>
      <b/>
      <sz val="10.5"/>
      <name val="ＭＳ Ｐ明朝"/>
      <family val="1"/>
    </font>
    <font>
      <b/>
      <sz val="10.5"/>
      <color indexed="60"/>
      <name val="ＭＳ Ｐ明朝"/>
      <family val="1"/>
    </font>
    <font>
      <sz val="10.5"/>
      <name val="ＭＳ Ｐ明朝"/>
      <family val="1"/>
    </font>
    <font>
      <sz val="11.5"/>
      <name val="ＭＳ Ｐ明朝"/>
      <family val="1"/>
    </font>
    <font>
      <sz val="7.5"/>
      <name val="ＭＳ Ｐ明朝"/>
      <family val="1"/>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4"/>
      <color indexed="8"/>
      <name val="ＭＳ Ｐゴシック"/>
      <family val="3"/>
    </font>
    <font>
      <b/>
      <sz val="18"/>
      <color indexed="8"/>
      <name val="ＭＳ Ｐゴシック"/>
      <family val="3"/>
    </font>
    <font>
      <b/>
      <sz val="18"/>
      <color indexed="8"/>
      <name val="Calibri"/>
      <family val="2"/>
    </font>
    <font>
      <b/>
      <sz val="14"/>
      <color indexed="8"/>
      <name val="ＭＳ Ｐゴシック"/>
      <family val="3"/>
    </font>
    <font>
      <b/>
      <sz val="16"/>
      <color indexed="8"/>
      <name val="ＭＳ Ｐゴシック"/>
      <family val="3"/>
    </font>
    <font>
      <sz val="11"/>
      <color indexed="8"/>
      <name val="Calibri"/>
      <family val="2"/>
    </font>
    <font>
      <sz val="6"/>
      <color indexed="8"/>
      <name val="Calibri"/>
      <family val="2"/>
    </font>
    <font>
      <sz val="6"/>
      <color indexed="8"/>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1"/>
      <color theme="11"/>
      <name val="ＭＳ Ｐゴシック"/>
      <family val="3"/>
    </font>
    <font>
      <sz val="11"/>
      <color rgb="FF006100"/>
      <name val="ＭＳ Ｐゴシック"/>
      <family val="3"/>
    </font>
    <font>
      <b/>
      <sz val="11"/>
      <color rgb="FFFF0000"/>
      <name val="ＭＳ Ｐゴシック"/>
      <family val="3"/>
    </font>
    <font>
      <sz val="14"/>
      <color theme="1"/>
      <name val="Calibri"/>
      <family val="3"/>
    </font>
    <font>
      <b/>
      <sz val="14"/>
      <color rgb="FFFF0000"/>
      <name val="Calibri"/>
      <family val="3"/>
    </font>
    <font>
      <sz val="10"/>
      <color theme="0"/>
      <name val="ＭＳ Ｐ明朝"/>
      <family val="1"/>
    </font>
    <font>
      <sz val="11"/>
      <color theme="0"/>
      <name val="ＭＳ Ｐ明朝"/>
      <family val="1"/>
    </font>
    <font>
      <b/>
      <sz val="11"/>
      <color theme="0"/>
      <name val="ＭＳ Ｐ明朝"/>
      <family val="1"/>
    </font>
    <font>
      <sz val="20"/>
      <color theme="1"/>
      <name val="Calibri"/>
      <family val="3"/>
    </font>
    <font>
      <b/>
      <sz val="16"/>
      <color theme="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C000"/>
        <bgColor indexed="64"/>
      </patternFill>
    </fill>
    <fill>
      <patternFill patternType="solid">
        <fgColor theme="0"/>
        <bgColor indexed="64"/>
      </patternFill>
    </fill>
    <fill>
      <patternFill patternType="solid">
        <fgColor rgb="FFCDFFFF"/>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top style="thin"/>
      <bottom style="thin"/>
    </border>
    <border>
      <left style="thin"/>
      <right style="thin"/>
      <top style="thin"/>
      <bottom/>
    </border>
    <border>
      <left style="thin"/>
      <right style="thin"/>
      <top/>
      <bottom style="thin"/>
    </border>
    <border>
      <left style="medium"/>
      <right style="hair"/>
      <top style="thin"/>
      <bottom style="thin"/>
    </border>
    <border>
      <left style="hair"/>
      <right style="hair"/>
      <top style="thin"/>
      <bottom style="thin"/>
    </border>
    <border>
      <left style="hair"/>
      <right/>
      <top style="thin"/>
      <bottom style="thin"/>
    </border>
    <border>
      <left style="medium"/>
      <right/>
      <top style="medium"/>
      <bottom style="medium"/>
    </border>
    <border>
      <left/>
      <right/>
      <top style="medium"/>
      <bottom style="medium"/>
    </border>
    <border>
      <left style="thin"/>
      <right style="thin"/>
      <top/>
      <bottom/>
    </border>
    <border>
      <left style="thin"/>
      <right style="thin"/>
      <top style="thin"/>
      <bottom style="thin"/>
    </border>
    <border>
      <left style="hair"/>
      <right style="thin"/>
      <top style="thin"/>
      <bottom style="thin"/>
    </border>
    <border>
      <left style="thin"/>
      <right/>
      <top/>
      <bottom/>
    </border>
    <border>
      <left style="thin"/>
      <right/>
      <top/>
      <bottom style="thin"/>
    </border>
    <border>
      <left style="medium"/>
      <right style="hair"/>
      <top/>
      <bottom style="thin"/>
    </border>
    <border>
      <left style="hair"/>
      <right style="hair"/>
      <top/>
      <bottom style="thin"/>
    </border>
    <border>
      <left style="hair"/>
      <right style="thin"/>
      <top/>
      <bottom style="thin"/>
    </border>
    <border>
      <left/>
      <right/>
      <top style="thin"/>
      <bottom style="thin"/>
    </border>
    <border>
      <left/>
      <right style="thin"/>
      <top style="thin"/>
      <bottom style="thin"/>
    </border>
    <border>
      <left style="medium"/>
      <right style="medium"/>
      <top/>
      <bottom/>
    </border>
    <border>
      <left style="medium"/>
      <right style="medium"/>
      <top/>
      <bottom style="medium"/>
    </border>
    <border>
      <left style="thin"/>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right style="medium"/>
      <top style="medium"/>
      <bottom style="medium"/>
    </border>
    <border>
      <left/>
      <right/>
      <top style="thin"/>
      <bottom/>
    </border>
    <border>
      <left style="hair"/>
      <right/>
      <top style="hair"/>
      <bottom/>
    </border>
    <border>
      <left style="hair"/>
      <right style="hair"/>
      <top/>
      <bottom/>
    </border>
    <border>
      <left style="hair"/>
      <right/>
      <top/>
      <bottom/>
    </border>
    <border>
      <left/>
      <right/>
      <top style="hair"/>
      <bottom/>
    </border>
    <border>
      <left/>
      <right style="thin"/>
      <top style="thin"/>
      <bottom/>
    </border>
    <border>
      <left/>
      <right style="thin"/>
      <top/>
      <bottom/>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bottom style="thin"/>
    </border>
    <border>
      <left/>
      <right/>
      <top/>
      <bottom style="thin"/>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style="thin"/>
      <right style="thin"/>
      <top style="medium"/>
      <bottom/>
    </border>
    <border diagonalUp="1">
      <left/>
      <right/>
      <top style="thin"/>
      <bottom/>
      <diagonal style="thin"/>
    </border>
    <border>
      <left style="medium"/>
      <right style="medium"/>
      <top style="medium"/>
      <bottom/>
    </border>
    <border diagonalUp="1">
      <left/>
      <right style="thin"/>
      <top style="thin"/>
      <bottom/>
      <diagonal style="thin"/>
    </border>
    <border diagonalUp="1">
      <left style="thin"/>
      <right style="thin"/>
      <top style="thin"/>
      <bottom/>
      <diagonal style="thin"/>
    </border>
    <border diagonalUp="1">
      <left style="thin"/>
      <right/>
      <top/>
      <bottom/>
      <diagonal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hair"/>
      <top style="thin"/>
      <bottom/>
    </border>
    <border>
      <left style="hair"/>
      <right style="hair"/>
      <top style="thin"/>
      <bottom/>
    </border>
    <border>
      <left style="hair"/>
      <right style="thin"/>
      <top style="thin"/>
      <bottom/>
    </border>
    <border>
      <left/>
      <right style="hair"/>
      <top style="thin"/>
      <bottom style="thin"/>
    </border>
    <border>
      <left/>
      <right/>
      <top/>
      <bottom style="double"/>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hair"/>
    </border>
    <border>
      <left/>
      <right/>
      <top style="thin"/>
      <bottom style="hair"/>
    </border>
    <border>
      <left style="medium"/>
      <right/>
      <top style="hair"/>
      <bottom style="hair"/>
    </border>
    <border>
      <left/>
      <right style="medium"/>
      <top style="hair"/>
      <bottom style="hair"/>
    </border>
    <border>
      <left/>
      <right style="thin"/>
      <top style="thin"/>
      <bottom style="hair"/>
    </border>
    <border>
      <left/>
      <right style="medium"/>
      <top style="hair"/>
      <bottom style="thin"/>
    </border>
    <border>
      <left/>
      <right style="thin"/>
      <top style="hair"/>
      <bottom/>
    </border>
    <border>
      <left style="medium"/>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medium"/>
      <top style="medium"/>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diagonal style="thin"/>
    </border>
    <border diagonalUp="1">
      <left/>
      <right/>
      <top style="hair"/>
      <bottom/>
      <diagonal style="thin"/>
    </border>
    <border>
      <left/>
      <right style="thin"/>
      <top style="hair"/>
      <bottom style="thin"/>
    </border>
    <border>
      <left style="thin"/>
      <right/>
      <top style="hair"/>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82"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554">
    <xf numFmtId="0" fontId="0" fillId="0" borderId="0" xfId="0" applyAlignment="1">
      <alignment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10" fontId="0" fillId="0" borderId="0" xfId="43" applyNumberFormat="1" applyFont="1" applyBorder="1" applyAlignment="1">
      <alignment horizontal="center" vertical="center" wrapText="1"/>
    </xf>
    <xf numFmtId="0" fontId="4" fillId="0" borderId="0" xfId="0" applyFont="1" applyAlignment="1">
      <alignment vertical="center"/>
    </xf>
    <xf numFmtId="0" fontId="85"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17" xfId="0" applyBorder="1" applyAlignment="1">
      <alignment vertical="center"/>
    </xf>
    <xf numFmtId="0" fontId="0" fillId="33" borderId="18"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5"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22" xfId="0"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23" xfId="0" applyFill="1" applyBorder="1" applyAlignment="1">
      <alignment horizontal="center" vertical="center"/>
    </xf>
    <xf numFmtId="0" fontId="0" fillId="33" borderId="22" xfId="0" applyFill="1" applyBorder="1" applyAlignment="1">
      <alignment vertical="center" wrapText="1"/>
    </xf>
    <xf numFmtId="0" fontId="0" fillId="0" borderId="0" xfId="0" applyBorder="1" applyAlignment="1">
      <alignment vertical="center"/>
    </xf>
    <xf numFmtId="0" fontId="0" fillId="33" borderId="0" xfId="0" applyFill="1" applyBorder="1" applyAlignment="1">
      <alignment vertical="center"/>
    </xf>
    <xf numFmtId="0" fontId="0" fillId="34" borderId="0" xfId="0" applyFill="1" applyBorder="1" applyAlignment="1">
      <alignment vertical="center"/>
    </xf>
    <xf numFmtId="0" fontId="0" fillId="35" borderId="0" xfId="0" applyFill="1" applyBorder="1" applyAlignment="1">
      <alignment vertical="center"/>
    </xf>
    <xf numFmtId="0" fontId="0" fillId="0" borderId="0" xfId="0" applyFill="1" applyBorder="1" applyAlignment="1">
      <alignment horizontal="center" vertical="center" wrapText="1"/>
    </xf>
    <xf numFmtId="180" fontId="0" fillId="0" borderId="0" xfId="0" applyNumberFormat="1" applyFill="1" applyBorder="1" applyAlignment="1">
      <alignment vertical="center"/>
    </xf>
    <xf numFmtId="176" fontId="0" fillId="0" borderId="24" xfId="0" applyNumberFormat="1" applyFill="1" applyBorder="1" applyAlignment="1">
      <alignment vertical="center"/>
    </xf>
    <xf numFmtId="0" fontId="0" fillId="33" borderId="15" xfId="0" applyFill="1" applyBorder="1" applyAlignment="1">
      <alignment vertical="center" wrapText="1"/>
    </xf>
    <xf numFmtId="0" fontId="0" fillId="0" borderId="0" xfId="0" applyAlignment="1">
      <alignment horizontal="left" vertical="top" wrapText="1"/>
    </xf>
    <xf numFmtId="0" fontId="65" fillId="0" borderId="0" xfId="0" applyFont="1" applyFill="1" applyBorder="1" applyAlignment="1">
      <alignment horizontal="center" vertical="center" wrapText="1"/>
    </xf>
    <xf numFmtId="0" fontId="0" fillId="0" borderId="25" xfId="0"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0" borderId="13"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33" borderId="15" xfId="0" applyFill="1" applyBorder="1" applyAlignment="1">
      <alignment vertical="center"/>
    </xf>
    <xf numFmtId="0" fontId="0" fillId="33" borderId="22" xfId="0" applyFill="1" applyBorder="1" applyAlignment="1">
      <alignment vertical="center"/>
    </xf>
    <xf numFmtId="0" fontId="0" fillId="0" borderId="22" xfId="0" applyBorder="1" applyAlignment="1">
      <alignment horizontal="center" vertical="center" wrapText="1"/>
    </xf>
    <xf numFmtId="0" fontId="86" fillId="0" borderId="0" xfId="0" applyFont="1" applyAlignment="1">
      <alignment vertical="center"/>
    </xf>
    <xf numFmtId="0" fontId="4" fillId="36" borderId="22" xfId="0" applyFont="1" applyFill="1" applyBorder="1" applyAlignment="1">
      <alignment horizontal="center" vertical="center" wrapText="1"/>
    </xf>
    <xf numFmtId="0" fontId="0" fillId="0" borderId="0" xfId="0" applyAlignment="1">
      <alignment horizontal="center" vertical="center"/>
    </xf>
    <xf numFmtId="0" fontId="0" fillId="0" borderId="22" xfId="0" applyBorder="1" applyAlignment="1">
      <alignment horizontal="left" vertical="top" wrapText="1"/>
    </xf>
    <xf numFmtId="0" fontId="0" fillId="0" borderId="13" xfId="0" applyBorder="1" applyAlignment="1">
      <alignment horizontal="center" vertical="top" wrapText="1"/>
    </xf>
    <xf numFmtId="0" fontId="0" fillId="0" borderId="22" xfId="0" applyBorder="1" applyAlignment="1">
      <alignment vertical="top" wrapText="1"/>
    </xf>
    <xf numFmtId="0" fontId="10" fillId="28" borderId="22"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vertical="center"/>
    </xf>
    <xf numFmtId="0" fontId="0" fillId="0" borderId="0" xfId="0" applyAlignment="1">
      <alignment horizontal="left" vertical="top"/>
    </xf>
    <xf numFmtId="0" fontId="13" fillId="30" borderId="10" xfId="0" applyFont="1" applyFill="1" applyBorder="1" applyAlignment="1">
      <alignment horizontal="center" vertical="center" wrapText="1"/>
    </xf>
    <xf numFmtId="0" fontId="15" fillId="0" borderId="0" xfId="0" applyFont="1" applyAlignment="1">
      <alignment horizontal="right" vertical="center" wrapText="1"/>
    </xf>
    <xf numFmtId="0" fontId="87" fillId="0" borderId="0" xfId="0" applyFont="1" applyAlignment="1">
      <alignment vertical="top"/>
    </xf>
    <xf numFmtId="0" fontId="87" fillId="0" borderId="0" xfId="0" applyFont="1" applyAlignment="1">
      <alignment horizontal="center" vertical="top"/>
    </xf>
    <xf numFmtId="0" fontId="0" fillId="33" borderId="22" xfId="0" applyFill="1" applyBorder="1" applyAlignment="1">
      <alignment vertical="center"/>
    </xf>
    <xf numFmtId="0" fontId="13" fillId="30" borderId="22" xfId="0" applyFont="1" applyFill="1" applyBorder="1" applyAlignment="1">
      <alignment horizontal="center" vertical="center" wrapText="1"/>
    </xf>
    <xf numFmtId="0" fontId="13" fillId="30" borderId="13" xfId="0" applyFont="1" applyFill="1" applyBorder="1" applyAlignment="1">
      <alignment horizontal="center" vertical="center" wrapText="1"/>
    </xf>
    <xf numFmtId="0" fontId="15" fillId="0" borderId="13" xfId="0" applyFont="1" applyBorder="1" applyAlignment="1">
      <alignment horizontal="justify" vertical="center" wrapText="1"/>
    </xf>
    <xf numFmtId="0" fontId="15" fillId="0" borderId="31" xfId="0" applyFont="1" applyBorder="1" applyAlignment="1">
      <alignment horizontal="justify" vertical="center" wrapText="1"/>
    </xf>
    <xf numFmtId="0" fontId="15" fillId="0" borderId="32" xfId="0" applyFont="1" applyBorder="1" applyAlignment="1">
      <alignment horizontal="justify" vertical="center" wrapText="1"/>
    </xf>
    <xf numFmtId="0" fontId="0" fillId="0" borderId="22" xfId="0" applyBorder="1" applyAlignment="1">
      <alignment horizontal="center" vertical="center" wrapText="1"/>
    </xf>
    <xf numFmtId="0" fontId="21" fillId="0" borderId="0" xfId="0" applyFont="1" applyFill="1" applyAlignment="1">
      <alignment vertical="center"/>
    </xf>
    <xf numFmtId="0" fontId="23"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33" xfId="0" applyFont="1" applyFill="1" applyBorder="1" applyAlignment="1">
      <alignment vertical="center"/>
    </xf>
    <xf numFmtId="0" fontId="22" fillId="0" borderId="13" xfId="0" applyFont="1" applyFill="1" applyBorder="1" applyAlignment="1">
      <alignment vertical="center"/>
    </xf>
    <xf numFmtId="0" fontId="22" fillId="0" borderId="29" xfId="0" applyFont="1" applyFill="1" applyBorder="1" applyAlignment="1">
      <alignment vertical="center"/>
    </xf>
    <xf numFmtId="0" fontId="22" fillId="0" borderId="30" xfId="0" applyFont="1" applyFill="1" applyBorder="1" applyAlignment="1">
      <alignment vertical="center"/>
    </xf>
    <xf numFmtId="0" fontId="88" fillId="0" borderId="0" xfId="0" applyFont="1" applyFill="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34"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5" fillId="0" borderId="37" xfId="0" applyFont="1" applyFill="1" applyBorder="1" applyAlignment="1">
      <alignment vertical="center"/>
    </xf>
    <xf numFmtId="0" fontId="22" fillId="0" borderId="0"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89" fillId="0" borderId="0" xfId="0" applyFont="1" applyFill="1" applyAlignment="1">
      <alignment vertical="center"/>
    </xf>
    <xf numFmtId="0" fontId="21" fillId="0" borderId="37" xfId="0" applyFont="1" applyFill="1" applyBorder="1" applyAlignment="1">
      <alignment vertical="center"/>
    </xf>
    <xf numFmtId="0" fontId="26" fillId="0" borderId="0" xfId="0" applyFont="1" applyFill="1" applyBorder="1" applyAlignment="1">
      <alignment vertical="center"/>
    </xf>
    <xf numFmtId="0" fontId="21" fillId="34" borderId="39" xfId="0" applyFont="1" applyFill="1" applyBorder="1" applyAlignment="1">
      <alignment vertical="center"/>
    </xf>
    <xf numFmtId="0" fontId="25" fillId="34" borderId="40" xfId="0" applyFont="1" applyFill="1" applyBorder="1" applyAlignment="1">
      <alignment vertical="center"/>
    </xf>
    <xf numFmtId="0" fontId="21" fillId="34" borderId="40" xfId="0" applyFont="1" applyFill="1" applyBorder="1" applyAlignment="1">
      <alignment vertical="center"/>
    </xf>
    <xf numFmtId="0" fontId="26" fillId="34" borderId="40" xfId="0" applyFont="1" applyFill="1" applyBorder="1" applyAlignment="1">
      <alignment horizontal="center" vertical="center"/>
    </xf>
    <xf numFmtId="0" fontId="26" fillId="34" borderId="40" xfId="0" applyFont="1" applyFill="1" applyBorder="1" applyAlignment="1">
      <alignment vertical="center"/>
    </xf>
    <xf numFmtId="0" fontId="26" fillId="34" borderId="41" xfId="0" applyFont="1" applyFill="1" applyBorder="1" applyAlignment="1">
      <alignment vertical="center"/>
    </xf>
    <xf numFmtId="0" fontId="21" fillId="35" borderId="39" xfId="0" applyFont="1" applyFill="1" applyBorder="1" applyAlignment="1">
      <alignment vertical="center"/>
    </xf>
    <xf numFmtId="0" fontId="25" fillId="35" borderId="40" xfId="0" applyFont="1" applyFill="1" applyBorder="1" applyAlignment="1">
      <alignment vertical="center"/>
    </xf>
    <xf numFmtId="0" fontId="21" fillId="35" borderId="40" xfId="0" applyFont="1" applyFill="1" applyBorder="1" applyAlignment="1">
      <alignment vertical="center"/>
    </xf>
    <xf numFmtId="0" fontId="26" fillId="35" borderId="40" xfId="0" applyFont="1" applyFill="1" applyBorder="1" applyAlignment="1">
      <alignment vertical="center"/>
    </xf>
    <xf numFmtId="0" fontId="21" fillId="35" borderId="41" xfId="0" applyFont="1" applyFill="1" applyBorder="1" applyAlignment="1">
      <alignment vertical="center"/>
    </xf>
    <xf numFmtId="0" fontId="21" fillId="0" borderId="38"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2" fillId="0" borderId="0" xfId="0" applyFont="1" applyFill="1" applyBorder="1" applyAlignment="1">
      <alignment horizontal="left" vertical="center"/>
    </xf>
    <xf numFmtId="0" fontId="28" fillId="0" borderId="0" xfId="0" applyFont="1" applyFill="1" applyBorder="1" applyAlignment="1">
      <alignment horizontal="left" vertical="center"/>
    </xf>
    <xf numFmtId="0" fontId="22" fillId="37" borderId="13" xfId="0" applyFont="1" applyFill="1" applyBorder="1" applyAlignment="1">
      <alignment horizontal="center" vertical="center"/>
    </xf>
    <xf numFmtId="0" fontId="22" fillId="37" borderId="29" xfId="0" applyFont="1" applyFill="1" applyBorder="1" applyAlignment="1">
      <alignment horizontal="center" vertical="center"/>
    </xf>
    <xf numFmtId="0" fontId="22" fillId="37" borderId="29" xfId="0" applyFont="1" applyFill="1" applyBorder="1" applyAlignment="1" applyProtection="1">
      <alignment vertical="center" shrinkToFit="1"/>
      <protection locked="0"/>
    </xf>
    <xf numFmtId="0" fontId="22" fillId="37" borderId="30" xfId="0" applyFont="1" applyFill="1" applyBorder="1" applyAlignment="1" applyProtection="1">
      <alignment vertical="center" shrinkToFit="1"/>
      <protection locked="0"/>
    </xf>
    <xf numFmtId="0" fontId="22" fillId="0" borderId="13" xfId="0" applyFont="1" applyFill="1" applyBorder="1" applyAlignment="1">
      <alignment horizontal="center" vertical="center"/>
    </xf>
    <xf numFmtId="0" fontId="22" fillId="0" borderId="18" xfId="0" applyFont="1" applyFill="1" applyBorder="1" applyAlignment="1">
      <alignment vertical="center"/>
    </xf>
    <xf numFmtId="0" fontId="22" fillId="0" borderId="29" xfId="0" applyFont="1" applyFill="1" applyBorder="1" applyAlignment="1">
      <alignment vertical="center"/>
    </xf>
    <xf numFmtId="0" fontId="22" fillId="0" borderId="29" xfId="0" applyFont="1" applyFill="1" applyBorder="1" applyAlignment="1" applyProtection="1">
      <alignment vertical="center" shrinkToFit="1"/>
      <protection locked="0"/>
    </xf>
    <xf numFmtId="0" fontId="29" fillId="38" borderId="10" xfId="0" applyFont="1" applyFill="1" applyBorder="1" applyAlignment="1">
      <alignment horizontal="center" vertical="center"/>
    </xf>
    <xf numFmtId="0" fontId="29" fillId="7" borderId="19" xfId="0" applyFont="1" applyFill="1" applyBorder="1" applyAlignment="1">
      <alignment vertical="center"/>
    </xf>
    <xf numFmtId="0" fontId="29" fillId="7" borderId="20" xfId="0" applyFont="1" applyFill="1" applyBorder="1" applyAlignment="1">
      <alignment vertical="center"/>
    </xf>
    <xf numFmtId="0" fontId="90" fillId="7" borderId="45" xfId="0" applyFont="1" applyFill="1" applyBorder="1" applyAlignment="1">
      <alignment vertical="center"/>
    </xf>
    <xf numFmtId="0" fontId="22" fillId="0" borderId="33" xfId="0" applyFont="1" applyFill="1" applyBorder="1" applyAlignment="1">
      <alignment horizontal="center" vertical="center"/>
    </xf>
    <xf numFmtId="0" fontId="22" fillId="0" borderId="46" xfId="0" applyFont="1" applyFill="1" applyBorder="1" applyAlignment="1">
      <alignment vertical="center"/>
    </xf>
    <xf numFmtId="0" fontId="22" fillId="0" borderId="46" xfId="0" applyFont="1" applyFill="1" applyBorder="1" applyAlignment="1">
      <alignment horizontal="center" vertical="center"/>
    </xf>
    <xf numFmtId="0" fontId="22" fillId="0" borderId="46" xfId="0" applyFont="1" applyFill="1" applyBorder="1" applyAlignment="1" applyProtection="1">
      <alignment vertical="center" shrinkToFit="1"/>
      <protection locked="0"/>
    </xf>
    <xf numFmtId="0" fontId="31" fillId="0" borderId="46" xfId="0" applyFont="1" applyFill="1" applyBorder="1" applyAlignment="1" applyProtection="1">
      <alignment horizontal="right" vertical="center"/>
      <protection locked="0"/>
    </xf>
    <xf numFmtId="0" fontId="21" fillId="0" borderId="0" xfId="0" applyFont="1" applyAlignment="1">
      <alignment vertical="center"/>
    </xf>
    <xf numFmtId="0" fontId="22" fillId="0" borderId="24" xfId="0" applyFont="1" applyFill="1" applyBorder="1" applyAlignment="1">
      <alignment horizontal="center" vertical="center"/>
    </xf>
    <xf numFmtId="0" fontId="22" fillId="0" borderId="47" xfId="0" applyFont="1" applyFill="1" applyBorder="1" applyAlignment="1">
      <alignment vertical="center"/>
    </xf>
    <xf numFmtId="0" fontId="22" fillId="0" borderId="40" xfId="0" applyFont="1" applyFill="1" applyBorder="1" applyAlignment="1">
      <alignment horizontal="center" vertical="center"/>
    </xf>
    <xf numFmtId="0" fontId="22" fillId="0" borderId="40" xfId="0" applyFont="1" applyFill="1" applyBorder="1" applyAlignment="1" applyProtection="1">
      <alignment vertical="center" shrinkToFit="1"/>
      <protection locked="0"/>
    </xf>
    <xf numFmtId="0" fontId="22" fillId="0" borderId="48" xfId="0" applyFont="1" applyFill="1" applyBorder="1" applyAlignment="1">
      <alignment vertical="center"/>
    </xf>
    <xf numFmtId="0" fontId="22" fillId="0" borderId="39" xfId="0" applyFont="1" applyFill="1" applyBorder="1" applyAlignment="1">
      <alignment horizontal="left" vertical="center"/>
    </xf>
    <xf numFmtId="0" fontId="22" fillId="0" borderId="49" xfId="0" applyFont="1" applyFill="1" applyBorder="1" applyAlignment="1">
      <alignment vertical="center"/>
    </xf>
    <xf numFmtId="0" fontId="22" fillId="0" borderId="50" xfId="0" applyFont="1" applyFill="1" applyBorder="1" applyAlignment="1">
      <alignment horizontal="center" vertical="center"/>
    </xf>
    <xf numFmtId="0" fontId="22" fillId="0" borderId="50" xfId="0" applyFont="1" applyFill="1" applyBorder="1" applyAlignment="1" applyProtection="1">
      <alignment vertical="center" shrinkToFit="1"/>
      <protection locked="0"/>
    </xf>
    <xf numFmtId="0" fontId="28" fillId="0" borderId="46" xfId="0" applyFont="1" applyFill="1" applyBorder="1" applyAlignment="1">
      <alignment vertical="center"/>
    </xf>
    <xf numFmtId="0" fontId="22" fillId="0" borderId="46" xfId="0" applyFont="1" applyFill="1" applyBorder="1" applyAlignment="1">
      <alignment horizontal="left" vertical="center"/>
    </xf>
    <xf numFmtId="176" fontId="32" fillId="0" borderId="0" xfId="0" applyNumberFormat="1"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28" fillId="0" borderId="0" xfId="0" applyFont="1" applyFill="1" applyBorder="1" applyAlignment="1">
      <alignment horizontal="center" vertical="center"/>
    </xf>
    <xf numFmtId="0" fontId="22" fillId="0" borderId="0" xfId="0" applyFont="1" applyFill="1" applyBorder="1" applyAlignment="1">
      <alignment vertical="center"/>
    </xf>
    <xf numFmtId="0" fontId="28" fillId="0" borderId="0" xfId="0" applyFont="1" applyFill="1" applyBorder="1" applyAlignment="1">
      <alignment vertical="center"/>
    </xf>
    <xf numFmtId="182" fontId="22" fillId="0" borderId="0" xfId="0" applyNumberFormat="1" applyFont="1" applyFill="1" applyAlignment="1">
      <alignment vertical="center"/>
    </xf>
    <xf numFmtId="0" fontId="22" fillId="0" borderId="33" xfId="0" applyFont="1" applyFill="1" applyBorder="1" applyAlignment="1">
      <alignment vertical="center"/>
    </xf>
    <xf numFmtId="176" fontId="26" fillId="39" borderId="51" xfId="0" applyNumberFormat="1" applyFont="1" applyFill="1" applyBorder="1" applyAlignment="1" applyProtection="1">
      <alignment vertical="center"/>
      <protection locked="0"/>
    </xf>
    <xf numFmtId="176" fontId="26" fillId="0" borderId="51" xfId="0" applyNumberFormat="1" applyFont="1" applyFill="1" applyBorder="1" applyAlignment="1" applyProtection="1">
      <alignment vertical="center"/>
      <protection locked="0"/>
    </xf>
    <xf numFmtId="0" fontId="26" fillId="0" borderId="46" xfId="0" applyFont="1" applyFill="1" applyBorder="1" applyAlignment="1">
      <alignment vertical="center"/>
    </xf>
    <xf numFmtId="0" fontId="22" fillId="0" borderId="24" xfId="0" applyFont="1" applyFill="1" applyBorder="1" applyAlignment="1" applyProtection="1">
      <alignment vertical="center" shrinkToFit="1"/>
      <protection locked="0"/>
    </xf>
    <xf numFmtId="0" fontId="22" fillId="0" borderId="0" xfId="0" applyFont="1" applyFill="1" applyBorder="1" applyAlignment="1">
      <alignment vertical="center"/>
    </xf>
    <xf numFmtId="176" fontId="22" fillId="0" borderId="0" xfId="0" applyNumberFormat="1" applyFont="1" applyFill="1" applyBorder="1" applyAlignment="1" applyProtection="1">
      <alignment vertical="center"/>
      <protection locked="0"/>
    </xf>
    <xf numFmtId="0" fontId="26" fillId="0" borderId="52" xfId="0" applyFont="1" applyFill="1" applyBorder="1" applyAlignment="1">
      <alignment vertical="center"/>
    </xf>
    <xf numFmtId="0" fontId="22" fillId="0" borderId="53" xfId="0" applyFont="1" applyFill="1" applyBorder="1" applyAlignment="1">
      <alignment vertical="center"/>
    </xf>
    <xf numFmtId="176" fontId="26" fillId="39" borderId="54" xfId="0" applyNumberFormat="1" applyFont="1" applyFill="1" applyBorder="1" applyAlignment="1" applyProtection="1">
      <alignment vertical="center"/>
      <protection locked="0"/>
    </xf>
    <xf numFmtId="176" fontId="26" fillId="0" borderId="54" xfId="0" applyNumberFormat="1" applyFont="1" applyFill="1" applyBorder="1" applyAlignment="1" applyProtection="1">
      <alignment vertical="center"/>
      <protection locked="0"/>
    </xf>
    <xf numFmtId="0" fontId="26" fillId="0" borderId="40" xfId="0" applyFont="1" applyFill="1" applyBorder="1" applyAlignment="1">
      <alignment vertical="center"/>
    </xf>
    <xf numFmtId="0" fontId="22" fillId="0" borderId="43" xfId="0" applyFont="1" applyFill="1" applyBorder="1" applyAlignment="1">
      <alignment vertical="center"/>
    </xf>
    <xf numFmtId="0" fontId="22" fillId="0" borderId="55" xfId="0" applyFont="1" applyFill="1" applyBorder="1" applyAlignment="1">
      <alignment vertical="center"/>
    </xf>
    <xf numFmtId="0" fontId="22" fillId="0" borderId="56" xfId="0" applyFont="1" applyFill="1" applyBorder="1" applyAlignment="1">
      <alignment horizontal="center" vertical="center"/>
    </xf>
    <xf numFmtId="176" fontId="26" fillId="0" borderId="57" xfId="0" applyNumberFormat="1" applyFont="1" applyFill="1" applyBorder="1" applyAlignment="1" applyProtection="1">
      <alignment vertical="center"/>
      <protection locked="0"/>
    </xf>
    <xf numFmtId="0" fontId="26" fillId="0" borderId="58" xfId="0" applyFont="1" applyFill="1" applyBorder="1" applyAlignment="1">
      <alignment vertical="center"/>
    </xf>
    <xf numFmtId="0" fontId="26" fillId="0" borderId="57" xfId="0" applyFont="1" applyFill="1" applyBorder="1" applyAlignment="1">
      <alignment vertical="center"/>
    </xf>
    <xf numFmtId="176" fontId="26" fillId="0" borderId="0" xfId="0" applyNumberFormat="1" applyFont="1" applyFill="1" applyBorder="1" applyAlignment="1" applyProtection="1">
      <alignment vertical="center"/>
      <protection locked="0"/>
    </xf>
    <xf numFmtId="0" fontId="26" fillId="0" borderId="0" xfId="0" applyFont="1" applyFill="1" applyBorder="1" applyAlignment="1">
      <alignment horizontal="center" vertical="center"/>
    </xf>
    <xf numFmtId="178" fontId="28" fillId="0" borderId="0" xfId="0" applyNumberFormat="1" applyFont="1" applyFill="1" applyBorder="1" applyAlignment="1">
      <alignment horizontal="center" vertical="center"/>
    </xf>
    <xf numFmtId="0" fontId="33" fillId="0" borderId="47" xfId="0" applyFont="1" applyFill="1" applyBorder="1" applyAlignment="1">
      <alignment horizontal="left" vertical="center"/>
    </xf>
    <xf numFmtId="0" fontId="22" fillId="0" borderId="59" xfId="0" applyFont="1" applyFill="1" applyBorder="1" applyAlignment="1" applyProtection="1">
      <alignment vertical="center" shrinkToFit="1"/>
      <protection locked="0"/>
    </xf>
    <xf numFmtId="0" fontId="22" fillId="0" borderId="49" xfId="0" applyFont="1" applyFill="1" applyBorder="1" applyAlignment="1">
      <alignment horizontal="center" vertical="center"/>
    </xf>
    <xf numFmtId="0" fontId="88" fillId="40" borderId="0" xfId="0" applyFont="1" applyFill="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60" xfId="0" applyFont="1" applyFill="1" applyBorder="1" applyAlignment="1" applyProtection="1">
      <alignment vertical="center" shrinkToFit="1"/>
      <protection locked="0"/>
    </xf>
    <xf numFmtId="0" fontId="22" fillId="0" borderId="0" xfId="0" applyFont="1" applyFill="1" applyBorder="1" applyAlignment="1">
      <alignment vertical="center" wrapText="1"/>
    </xf>
    <xf numFmtId="176" fontId="22" fillId="0" borderId="0" xfId="0" applyNumberFormat="1" applyFont="1" applyFill="1" applyAlignment="1">
      <alignment vertical="center"/>
    </xf>
    <xf numFmtId="0" fontId="33" fillId="0" borderId="60" xfId="0" applyFont="1" applyFill="1" applyBorder="1" applyAlignment="1">
      <alignment vertical="center"/>
    </xf>
    <xf numFmtId="0" fontId="22" fillId="0" borderId="61"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62" xfId="0" applyFont="1" applyFill="1" applyBorder="1" applyAlignment="1">
      <alignment vertical="center"/>
    </xf>
    <xf numFmtId="0" fontId="22" fillId="0" borderId="63" xfId="0" applyFont="1" applyFill="1" applyBorder="1" applyAlignment="1">
      <alignment vertical="center"/>
    </xf>
    <xf numFmtId="0" fontId="22" fillId="0" borderId="49" xfId="0" applyFont="1" applyFill="1" applyBorder="1" applyAlignment="1" applyProtection="1">
      <alignment vertical="center" shrinkToFit="1"/>
      <protection locked="0"/>
    </xf>
    <xf numFmtId="49" fontId="28" fillId="0" borderId="0" xfId="0" applyNumberFormat="1" applyFont="1" applyFill="1" applyAlignment="1">
      <alignment horizontal="center" vertical="top"/>
    </xf>
    <xf numFmtId="49" fontId="21" fillId="0" borderId="0" xfId="0" applyNumberFormat="1" applyFont="1" applyFill="1" applyAlignment="1">
      <alignment vertical="center"/>
    </xf>
    <xf numFmtId="0" fontId="21" fillId="0" borderId="0" xfId="0" applyFont="1" applyFill="1" applyAlignment="1">
      <alignment vertical="center"/>
    </xf>
    <xf numFmtId="49" fontId="21" fillId="0" borderId="34" xfId="0" applyNumberFormat="1" applyFont="1" applyFill="1" applyBorder="1" applyAlignment="1">
      <alignment vertical="center"/>
    </xf>
    <xf numFmtId="0" fontId="21" fillId="0" borderId="35" xfId="0" applyFont="1" applyFill="1" applyBorder="1" applyAlignment="1">
      <alignment vertical="center"/>
    </xf>
    <xf numFmtId="0" fontId="21" fillId="0" borderId="35" xfId="0" applyFont="1" applyFill="1" applyBorder="1" applyAlignment="1">
      <alignment vertical="center"/>
    </xf>
    <xf numFmtId="0" fontId="21" fillId="0" borderId="36" xfId="0" applyFont="1" applyFill="1" applyBorder="1" applyAlignment="1">
      <alignment vertical="center"/>
    </xf>
    <xf numFmtId="0" fontId="34" fillId="0" borderId="37" xfId="0" applyFont="1" applyFill="1" applyBorder="1" applyAlignment="1">
      <alignment vertical="center" wrapText="1"/>
    </xf>
    <xf numFmtId="0" fontId="34" fillId="0" borderId="38" xfId="0" applyFont="1" applyFill="1" applyBorder="1" applyAlignment="1">
      <alignment vertical="center" wrapText="1"/>
    </xf>
    <xf numFmtId="0" fontId="26" fillId="0" borderId="0" xfId="0" applyFont="1" applyFill="1" applyBorder="1" applyAlignment="1">
      <alignment vertical="center"/>
    </xf>
    <xf numFmtId="0" fontId="34" fillId="0" borderId="0" xfId="0" applyFont="1" applyFill="1" applyBorder="1" applyAlignment="1">
      <alignment vertical="center" wrapText="1"/>
    </xf>
    <xf numFmtId="0" fontId="34" fillId="0" borderId="37" xfId="0" applyFont="1" applyFill="1" applyBorder="1" applyAlignment="1">
      <alignment vertical="center"/>
    </xf>
    <xf numFmtId="0" fontId="34" fillId="0" borderId="0" xfId="0" applyFont="1" applyFill="1" applyBorder="1" applyAlignment="1">
      <alignment vertical="center"/>
    </xf>
    <xf numFmtId="0" fontId="36" fillId="0" borderId="0"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horizontal="left" vertical="center"/>
    </xf>
    <xf numFmtId="0" fontId="36" fillId="0" borderId="38" xfId="0" applyFont="1" applyFill="1" applyBorder="1" applyAlignment="1">
      <alignment vertical="center"/>
    </xf>
    <xf numFmtId="0" fontId="36" fillId="0" borderId="0" xfId="0" applyFont="1" applyFill="1" applyAlignment="1">
      <alignment vertical="center"/>
    </xf>
    <xf numFmtId="0" fontId="36" fillId="0" borderId="0" xfId="0" applyFont="1" applyFill="1" applyBorder="1" applyAlignment="1">
      <alignment horizontal="center" vertical="center"/>
    </xf>
    <xf numFmtId="0" fontId="34" fillId="0" borderId="43" xfId="0" applyFont="1" applyFill="1" applyBorder="1" applyAlignment="1">
      <alignment vertical="center"/>
    </xf>
    <xf numFmtId="0" fontId="21" fillId="39" borderId="0" xfId="0" applyFont="1" applyFill="1" applyAlignment="1">
      <alignment vertical="center"/>
    </xf>
    <xf numFmtId="0" fontId="23" fillId="39" borderId="0" xfId="0" applyFont="1" applyFill="1" applyAlignment="1">
      <alignment vertical="center"/>
    </xf>
    <xf numFmtId="0" fontId="21" fillId="39" borderId="0" xfId="0" applyFont="1" applyFill="1" applyAlignment="1">
      <alignment horizontal="center" vertical="center"/>
    </xf>
    <xf numFmtId="0" fontId="37" fillId="0" borderId="0" xfId="0" applyFont="1" applyAlignment="1" applyProtection="1">
      <alignment vertical="center"/>
      <protection locked="0"/>
    </xf>
    <xf numFmtId="0" fontId="21" fillId="0" borderId="0" xfId="0" applyFont="1" applyAlignment="1" applyProtection="1">
      <alignment vertical="center"/>
      <protection locked="0"/>
    </xf>
    <xf numFmtId="0" fontId="32" fillId="0" borderId="0" xfId="0" applyFont="1" applyFill="1" applyBorder="1" applyAlignment="1">
      <alignment horizontal="center" vertical="center"/>
    </xf>
    <xf numFmtId="0" fontId="32" fillId="0" borderId="0" xfId="0" applyFont="1" applyFill="1" applyBorder="1" applyAlignment="1">
      <alignment vertical="center"/>
    </xf>
    <xf numFmtId="0" fontId="21" fillId="0" borderId="0" xfId="0" applyFont="1" applyFill="1" applyAlignment="1" applyProtection="1">
      <alignment vertical="center"/>
      <protection locked="0"/>
    </xf>
    <xf numFmtId="0" fontId="22" fillId="0" borderId="33" xfId="0" applyFont="1" applyBorder="1" applyAlignment="1" applyProtection="1">
      <alignment vertical="center"/>
      <protection locked="0"/>
    </xf>
    <xf numFmtId="0" fontId="22" fillId="0" borderId="46" xfId="0" applyFont="1" applyBorder="1" applyAlignment="1" applyProtection="1">
      <alignment vertical="center"/>
      <protection locked="0"/>
    </xf>
    <xf numFmtId="0" fontId="22" fillId="0" borderId="51" xfId="0" applyFont="1" applyBorder="1" applyAlignment="1" applyProtection="1">
      <alignment vertical="center"/>
      <protection locked="0"/>
    </xf>
    <xf numFmtId="0" fontId="26" fillId="0" borderId="30" xfId="0" applyFont="1" applyFill="1" applyBorder="1" applyAlignment="1">
      <alignment vertical="center" shrinkToFit="1"/>
    </xf>
    <xf numFmtId="0" fontId="26" fillId="0" borderId="0" xfId="0" applyFont="1" applyBorder="1" applyAlignment="1" applyProtection="1">
      <alignment vertical="center"/>
      <protection locked="0"/>
    </xf>
    <xf numFmtId="0" fontId="22" fillId="0" borderId="25" xfId="0" applyFont="1" applyBorder="1" applyAlignment="1" applyProtection="1">
      <alignment vertical="center"/>
      <protection locked="0"/>
    </xf>
    <xf numFmtId="0" fontId="22" fillId="0" borderId="58" xfId="0" applyFont="1" applyBorder="1" applyAlignment="1" applyProtection="1">
      <alignment vertical="center"/>
      <protection locked="0"/>
    </xf>
    <xf numFmtId="0" fontId="22" fillId="0" borderId="57" xfId="0" applyFont="1" applyBorder="1" applyAlignment="1" applyProtection="1">
      <alignment vertical="center"/>
      <protection locked="0"/>
    </xf>
    <xf numFmtId="0" fontId="26" fillId="0" borderId="14" xfId="0" applyFont="1" applyBorder="1" applyAlignment="1" applyProtection="1">
      <alignment horizontal="center" vertical="center" wrapText="1"/>
      <protection locked="0"/>
    </xf>
    <xf numFmtId="0" fontId="26" fillId="0" borderId="22" xfId="0" applyFont="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0" fontId="26" fillId="34" borderId="33" xfId="0" applyFont="1" applyFill="1" applyBorder="1" applyAlignment="1" applyProtection="1">
      <alignment vertical="center"/>
      <protection locked="0"/>
    </xf>
    <xf numFmtId="0" fontId="22" fillId="34" borderId="46" xfId="0" applyFont="1" applyFill="1" applyBorder="1" applyAlignment="1" applyProtection="1">
      <alignment vertical="center"/>
      <protection locked="0"/>
    </xf>
    <xf numFmtId="176" fontId="26" fillId="0" borderId="34" xfId="0" applyNumberFormat="1" applyFont="1" applyBorder="1" applyAlignment="1" applyProtection="1">
      <alignment vertical="center" shrinkToFit="1"/>
      <protection/>
    </xf>
    <xf numFmtId="176" fontId="26" fillId="0" borderId="64" xfId="0" applyNumberFormat="1" applyFont="1" applyBorder="1" applyAlignment="1" applyProtection="1">
      <alignment vertical="center"/>
      <protection locked="0"/>
    </xf>
    <xf numFmtId="176" fontId="26" fillId="0" borderId="36" xfId="0" applyNumberFormat="1" applyFont="1" applyBorder="1" applyAlignment="1" applyProtection="1">
      <alignment vertical="center"/>
      <protection locked="0"/>
    </xf>
    <xf numFmtId="0" fontId="26" fillId="39" borderId="65" xfId="0" applyFont="1" applyFill="1" applyBorder="1" applyAlignment="1" applyProtection="1">
      <alignment vertical="center" wrapText="1"/>
      <protection locked="0"/>
    </xf>
    <xf numFmtId="176" fontId="26" fillId="0" borderId="66" xfId="0" applyNumberFormat="1" applyFont="1" applyBorder="1" applyAlignment="1" applyProtection="1">
      <alignment vertical="center" shrinkToFit="1"/>
      <protection/>
    </xf>
    <xf numFmtId="0" fontId="26" fillId="0" borderId="67" xfId="0" applyFont="1" applyBorder="1" applyAlignment="1" applyProtection="1">
      <alignment vertical="center"/>
      <protection locked="0"/>
    </xf>
    <xf numFmtId="0" fontId="26" fillId="0" borderId="68" xfId="0" applyFont="1" applyBorder="1" applyAlignment="1" applyProtection="1">
      <alignment vertical="center"/>
      <protection locked="0"/>
    </xf>
    <xf numFmtId="0" fontId="26" fillId="0" borderId="69" xfId="0" applyFont="1" applyBorder="1" applyAlignment="1" applyProtection="1">
      <alignment vertical="center"/>
      <protection locked="0"/>
    </xf>
    <xf numFmtId="0" fontId="26" fillId="0" borderId="0" xfId="0" applyFont="1" applyBorder="1" applyAlignment="1" applyProtection="1">
      <alignment vertical="center"/>
      <protection locked="0"/>
    </xf>
    <xf numFmtId="0" fontId="26" fillId="40" borderId="13" xfId="0" applyFont="1" applyFill="1" applyBorder="1" applyAlignment="1" applyProtection="1">
      <alignment vertical="center"/>
      <protection locked="0"/>
    </xf>
    <xf numFmtId="0" fontId="22" fillId="40" borderId="29" xfId="0" applyFont="1" applyFill="1" applyBorder="1" applyAlignment="1" applyProtection="1">
      <alignment vertical="center"/>
      <protection locked="0"/>
    </xf>
    <xf numFmtId="176" fontId="26" fillId="0" borderId="70" xfId="0" applyNumberFormat="1" applyFont="1" applyBorder="1" applyAlignment="1" applyProtection="1">
      <alignment vertical="center" shrinkToFit="1"/>
      <protection/>
    </xf>
    <xf numFmtId="176" fontId="26" fillId="0" borderId="71" xfId="0" applyNumberFormat="1" applyFont="1" applyBorder="1" applyAlignment="1" applyProtection="1">
      <alignment vertical="center" shrinkToFit="1"/>
      <protection/>
    </xf>
    <xf numFmtId="176" fontId="26" fillId="0" borderId="72" xfId="0" applyNumberFormat="1" applyFont="1" applyBorder="1" applyAlignment="1" applyProtection="1">
      <alignment vertical="center"/>
      <protection locked="0"/>
    </xf>
    <xf numFmtId="179" fontId="26" fillId="0" borderId="71" xfId="0" applyNumberFormat="1" applyFont="1" applyBorder="1" applyAlignment="1" applyProtection="1">
      <alignment vertical="center" shrinkToFit="1"/>
      <protection/>
    </xf>
    <xf numFmtId="179" fontId="26" fillId="0" borderId="20" xfId="0" applyNumberFormat="1" applyFont="1" applyBorder="1" applyAlignment="1" applyProtection="1">
      <alignment vertical="center" shrinkToFit="1"/>
      <protection/>
    </xf>
    <xf numFmtId="176" fontId="26" fillId="0" borderId="73" xfId="0" applyNumberFormat="1" applyFont="1" applyBorder="1" applyAlignment="1" applyProtection="1">
      <alignment vertical="center" shrinkToFit="1"/>
      <protection/>
    </xf>
    <xf numFmtId="176" fontId="26" fillId="0" borderId="74" xfId="0" applyNumberFormat="1" applyFont="1" applyBorder="1" applyAlignment="1" applyProtection="1">
      <alignment vertical="center" shrinkToFit="1"/>
      <protection/>
    </xf>
    <xf numFmtId="176" fontId="26" fillId="0" borderId="0" xfId="0" applyNumberFormat="1" applyFont="1" applyBorder="1" applyAlignment="1" applyProtection="1">
      <alignment vertical="center" shrinkToFit="1"/>
      <protection/>
    </xf>
    <xf numFmtId="0" fontId="26" fillId="39" borderId="0" xfId="0" applyFont="1" applyFill="1" applyBorder="1" applyAlignment="1" applyProtection="1">
      <alignment vertical="center" wrapText="1"/>
      <protection locked="0"/>
    </xf>
    <xf numFmtId="0" fontId="22" fillId="0" borderId="0" xfId="0" applyFont="1" applyAlignment="1">
      <alignment vertical="center"/>
    </xf>
    <xf numFmtId="0" fontId="22" fillId="0" borderId="0" xfId="0" applyFont="1" applyAlignment="1" applyProtection="1">
      <alignment vertical="center"/>
      <protection locked="0"/>
    </xf>
    <xf numFmtId="176" fontId="21" fillId="0" borderId="0" xfId="0" applyNumberFormat="1" applyFont="1" applyAlignment="1" applyProtection="1">
      <alignment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protection locked="0"/>
    </xf>
    <xf numFmtId="0" fontId="21" fillId="39" borderId="22" xfId="0" applyFont="1" applyFill="1" applyBorder="1" applyAlignment="1" applyProtection="1">
      <alignment horizontal="center" vertical="center"/>
      <protection locked="0"/>
    </xf>
    <xf numFmtId="0" fontId="21" fillId="0" borderId="33" xfId="0" applyFont="1" applyBorder="1" applyAlignment="1">
      <alignment vertical="center"/>
    </xf>
    <xf numFmtId="0" fontId="26" fillId="39" borderId="51" xfId="0" applyFont="1" applyFill="1" applyBorder="1" applyAlignment="1" applyProtection="1">
      <alignment vertical="center" wrapText="1"/>
      <protection locked="0"/>
    </xf>
    <xf numFmtId="0" fontId="26" fillId="34" borderId="13" xfId="0" applyFont="1" applyFill="1" applyBorder="1" applyAlignment="1" applyProtection="1">
      <alignment vertical="center"/>
      <protection locked="0"/>
    </xf>
    <xf numFmtId="0" fontId="21" fillId="34" borderId="29" xfId="0" applyFont="1" applyFill="1" applyBorder="1" applyAlignment="1">
      <alignment vertical="center"/>
    </xf>
    <xf numFmtId="0" fontId="21" fillId="34" borderId="29" xfId="0" applyFont="1" applyFill="1" applyBorder="1" applyAlignment="1" applyProtection="1">
      <alignment vertical="center"/>
      <protection locked="0"/>
    </xf>
    <xf numFmtId="0" fontId="21" fillId="40" borderId="29" xfId="0" applyFont="1" applyFill="1" applyBorder="1" applyAlignment="1">
      <alignment vertical="center"/>
    </xf>
    <xf numFmtId="0" fontId="21" fillId="40" borderId="30" xfId="0" applyFont="1" applyFill="1" applyBorder="1" applyAlignment="1">
      <alignment vertical="center"/>
    </xf>
    <xf numFmtId="0" fontId="21" fillId="39" borderId="22" xfId="0" applyFont="1" applyFill="1" applyBorder="1" applyAlignment="1" applyProtection="1">
      <alignment vertical="center"/>
      <protection locked="0"/>
    </xf>
    <xf numFmtId="0" fontId="26" fillId="39" borderId="25" xfId="0" applyFont="1" applyFill="1" applyBorder="1" applyAlignment="1" applyProtection="1">
      <alignment vertical="top"/>
      <protection locked="0"/>
    </xf>
    <xf numFmtId="0" fontId="26" fillId="39" borderId="57" xfId="0" applyFont="1" applyFill="1" applyBorder="1" applyAlignment="1" applyProtection="1">
      <alignment vertical="center" wrapText="1"/>
      <protection locked="0"/>
    </xf>
    <xf numFmtId="0" fontId="26" fillId="39" borderId="29" xfId="0" applyFont="1" applyFill="1" applyBorder="1" applyAlignment="1" applyProtection="1">
      <alignment horizontal="center" vertical="center" wrapText="1"/>
      <protection locked="0"/>
    </xf>
    <xf numFmtId="0" fontId="26" fillId="39" borderId="30" xfId="0" applyFont="1" applyFill="1" applyBorder="1" applyAlignment="1" applyProtection="1">
      <alignment horizontal="center" vertical="center" wrapText="1"/>
      <protection locked="0"/>
    </xf>
    <xf numFmtId="0" fontId="26" fillId="39" borderId="46" xfId="0" applyFont="1" applyFill="1" applyBorder="1" applyAlignment="1" applyProtection="1">
      <alignment horizontal="center" vertical="center" wrapText="1"/>
      <protection locked="0"/>
    </xf>
    <xf numFmtId="0" fontId="26" fillId="39" borderId="51" xfId="0" applyFont="1" applyFill="1" applyBorder="1" applyAlignment="1" applyProtection="1">
      <alignment horizontal="center" vertical="center" wrapText="1"/>
      <protection locked="0"/>
    </xf>
    <xf numFmtId="0" fontId="26" fillId="39" borderId="14" xfId="0" applyFont="1" applyFill="1" applyBorder="1" applyAlignment="1" applyProtection="1">
      <alignment vertical="center"/>
      <protection locked="0"/>
    </xf>
    <xf numFmtId="0" fontId="26" fillId="39" borderId="51" xfId="0" applyFont="1" applyFill="1" applyBorder="1" applyAlignment="1" applyProtection="1">
      <alignment horizontal="center" vertical="center"/>
      <protection locked="0"/>
    </xf>
    <xf numFmtId="0" fontId="26" fillId="39" borderId="21" xfId="0" applyFont="1" applyFill="1" applyBorder="1" applyAlignment="1" applyProtection="1">
      <alignment vertical="center"/>
      <protection locked="0"/>
    </xf>
    <xf numFmtId="0" fontId="26" fillId="39" borderId="52" xfId="0" applyFont="1" applyFill="1" applyBorder="1" applyAlignment="1" applyProtection="1">
      <alignment horizontal="center" vertical="center"/>
      <protection locked="0"/>
    </xf>
    <xf numFmtId="0" fontId="28" fillId="39" borderId="21" xfId="0" applyFont="1" applyFill="1" applyBorder="1" applyAlignment="1" applyProtection="1">
      <alignment horizontal="center" vertical="center" wrapText="1"/>
      <protection locked="0"/>
    </xf>
    <xf numFmtId="0" fontId="21" fillId="39" borderId="14" xfId="0" applyFont="1" applyFill="1" applyBorder="1" applyAlignment="1" applyProtection="1">
      <alignment vertical="center"/>
      <protection locked="0"/>
    </xf>
    <xf numFmtId="0" fontId="28" fillId="39" borderId="15" xfId="0" applyFont="1" applyFill="1" applyBorder="1" applyAlignment="1" applyProtection="1">
      <alignment horizontal="center" vertical="center" wrapText="1"/>
      <protection locked="0"/>
    </xf>
    <xf numFmtId="0" fontId="22" fillId="39" borderId="25" xfId="0" applyFont="1" applyFill="1" applyBorder="1" applyAlignment="1" applyProtection="1">
      <alignment horizontal="center" vertical="center"/>
      <protection locked="0"/>
    </xf>
    <xf numFmtId="0" fontId="22" fillId="39" borderId="58" xfId="0" applyFont="1" applyFill="1" applyBorder="1" applyAlignment="1" applyProtection="1">
      <alignment horizontal="center" vertical="center"/>
      <protection locked="0"/>
    </xf>
    <xf numFmtId="0" fontId="22" fillId="39" borderId="57" xfId="0" applyFont="1" applyFill="1" applyBorder="1" applyAlignment="1" applyProtection="1">
      <alignment horizontal="center" vertical="center"/>
      <protection locked="0"/>
    </xf>
    <xf numFmtId="0" fontId="21" fillId="39" borderId="15" xfId="0" applyFont="1" applyFill="1" applyBorder="1" applyAlignment="1" applyProtection="1">
      <alignment vertical="center"/>
      <protection locked="0"/>
    </xf>
    <xf numFmtId="0" fontId="26" fillId="39" borderId="25" xfId="0" applyFont="1" applyFill="1" applyBorder="1" applyAlignment="1" applyProtection="1">
      <alignment horizontal="center" vertical="center" wrapText="1"/>
      <protection locked="0"/>
    </xf>
    <xf numFmtId="0" fontId="26" fillId="39" borderId="15" xfId="0" applyFont="1" applyFill="1" applyBorder="1" applyAlignment="1" applyProtection="1">
      <alignment horizontal="center" vertical="center"/>
      <protection locked="0"/>
    </xf>
    <xf numFmtId="0" fontId="26" fillId="39" borderId="57" xfId="0" applyFont="1" applyFill="1" applyBorder="1" applyAlignment="1" applyProtection="1">
      <alignment horizontal="center" vertical="center"/>
      <protection locked="0"/>
    </xf>
    <xf numFmtId="0" fontId="26" fillId="39" borderId="15" xfId="0" applyFont="1" applyFill="1" applyBorder="1" applyAlignment="1" applyProtection="1">
      <alignment horizontal="center" vertical="center" wrapText="1"/>
      <protection locked="0"/>
    </xf>
    <xf numFmtId="0" fontId="26" fillId="39" borderId="57" xfId="0" applyFont="1" applyFill="1" applyBorder="1" applyAlignment="1" applyProtection="1">
      <alignment horizontal="center" vertical="center" wrapText="1"/>
      <protection locked="0"/>
    </xf>
    <xf numFmtId="0" fontId="28" fillId="39" borderId="25" xfId="0" applyFont="1" applyFill="1" applyBorder="1" applyAlignment="1" applyProtection="1">
      <alignment horizontal="center" vertical="center" wrapText="1"/>
      <protection locked="0"/>
    </xf>
    <xf numFmtId="0" fontId="28" fillId="39" borderId="57" xfId="0" applyFont="1" applyFill="1" applyBorder="1" applyAlignment="1" applyProtection="1">
      <alignment horizontal="center" vertical="center" wrapText="1"/>
      <protection locked="0"/>
    </xf>
    <xf numFmtId="0" fontId="26" fillId="0" borderId="14" xfId="0" applyNumberFormat="1" applyFont="1" applyFill="1" applyBorder="1" applyAlignment="1" applyProtection="1">
      <alignment horizontal="center" vertical="center"/>
      <protection locked="0"/>
    </xf>
    <xf numFmtId="0" fontId="26" fillId="39" borderId="75" xfId="0" applyNumberFormat="1" applyFont="1" applyFill="1" applyBorder="1" applyAlignment="1" applyProtection="1">
      <alignment vertical="center"/>
      <protection locked="0"/>
    </xf>
    <xf numFmtId="0" fontId="26" fillId="39" borderId="76" xfId="0" applyNumberFormat="1" applyFont="1" applyFill="1" applyBorder="1" applyAlignment="1" applyProtection="1">
      <alignment vertical="center"/>
      <protection locked="0"/>
    </xf>
    <xf numFmtId="0" fontId="26" fillId="39" borderId="77" xfId="0" applyNumberFormat="1" applyFont="1" applyFill="1" applyBorder="1" applyAlignment="1" applyProtection="1">
      <alignment vertical="center"/>
      <protection locked="0"/>
    </xf>
    <xf numFmtId="0" fontId="26" fillId="39" borderId="22" xfId="0" applyNumberFormat="1" applyFont="1" applyFill="1" applyBorder="1" applyAlignment="1" applyProtection="1">
      <alignment horizontal="center" vertical="center"/>
      <protection locked="0"/>
    </xf>
    <xf numFmtId="0" fontId="26" fillId="39" borderId="14" xfId="0" applyNumberFormat="1" applyFont="1" applyFill="1" applyBorder="1" applyAlignment="1" applyProtection="1">
      <alignment vertical="center"/>
      <protection locked="0"/>
    </xf>
    <xf numFmtId="0" fontId="26" fillId="39" borderId="21" xfId="0" applyNumberFormat="1" applyFont="1" applyFill="1" applyBorder="1" applyAlignment="1" applyProtection="1">
      <alignment vertical="center"/>
      <protection locked="0"/>
    </xf>
    <xf numFmtId="0" fontId="26" fillId="39" borderId="14" xfId="0" applyNumberFormat="1" applyFont="1" applyFill="1" applyBorder="1" applyAlignment="1" applyProtection="1">
      <alignment vertical="center" shrinkToFit="1"/>
      <protection locked="0"/>
    </xf>
    <xf numFmtId="0" fontId="26" fillId="39" borderId="14" xfId="0" applyNumberFormat="1" applyFont="1" applyFill="1" applyBorder="1" applyAlignment="1" applyProtection="1">
      <alignment vertical="center" wrapText="1"/>
      <protection locked="0"/>
    </xf>
    <xf numFmtId="0" fontId="26" fillId="34" borderId="14" xfId="0" applyFont="1" applyFill="1" applyBorder="1" applyAlignment="1" applyProtection="1">
      <alignment horizontal="center" vertical="center"/>
      <protection locked="0"/>
    </xf>
    <xf numFmtId="176" fontId="26" fillId="34" borderId="14" xfId="0" applyNumberFormat="1" applyFont="1" applyFill="1" applyBorder="1" applyAlignment="1" applyProtection="1">
      <alignment vertical="center" shrinkToFit="1"/>
      <protection/>
    </xf>
    <xf numFmtId="176" fontId="26" fillId="34" borderId="51" xfId="0" applyNumberFormat="1" applyFont="1" applyFill="1" applyBorder="1" applyAlignment="1" applyProtection="1">
      <alignment vertical="center" shrinkToFit="1"/>
      <protection/>
    </xf>
    <xf numFmtId="0" fontId="26" fillId="40" borderId="14" xfId="0" applyFont="1" applyFill="1" applyBorder="1" applyAlignment="1" applyProtection="1">
      <alignment horizontal="center" vertical="center"/>
      <protection locked="0"/>
    </xf>
    <xf numFmtId="176" fontId="26" fillId="40" borderId="14" xfId="0" applyNumberFormat="1" applyFont="1" applyFill="1" applyBorder="1" applyAlignment="1" applyProtection="1">
      <alignment vertical="center" shrinkToFit="1"/>
      <protection/>
    </xf>
    <xf numFmtId="179" fontId="26" fillId="40" borderId="14" xfId="0" applyNumberFormat="1" applyFont="1" applyFill="1" applyBorder="1" applyAlignment="1" applyProtection="1">
      <alignment vertical="center" shrinkToFit="1"/>
      <protection/>
    </xf>
    <xf numFmtId="181" fontId="26" fillId="40" borderId="51" xfId="0" applyNumberFormat="1" applyFont="1" applyFill="1" applyBorder="1" applyAlignment="1" applyProtection="1">
      <alignment vertical="center" shrinkToFit="1"/>
      <protection/>
    </xf>
    <xf numFmtId="49" fontId="26" fillId="0" borderId="0" xfId="0" applyNumberFormat="1" applyFont="1" applyAlignment="1">
      <alignment vertical="center"/>
    </xf>
    <xf numFmtId="176" fontId="26" fillId="0" borderId="0" xfId="0" applyNumberFormat="1" applyFont="1" applyAlignment="1">
      <alignment vertical="center"/>
    </xf>
    <xf numFmtId="0" fontId="26" fillId="0" borderId="0" xfId="0" applyFont="1" applyAlignment="1">
      <alignment vertical="center"/>
    </xf>
    <xf numFmtId="177" fontId="22" fillId="0" borderId="22" xfId="0" applyNumberFormat="1" applyFont="1" applyFill="1" applyBorder="1" applyAlignment="1" applyProtection="1">
      <alignment horizontal="center" vertical="center"/>
      <protection locked="0"/>
    </xf>
    <xf numFmtId="0" fontId="26" fillId="39" borderId="78" xfId="0" applyNumberFormat="1" applyFont="1" applyFill="1" applyBorder="1" applyAlignment="1" applyProtection="1">
      <alignment horizontal="center" vertical="center"/>
      <protection locked="0"/>
    </xf>
    <xf numFmtId="0" fontId="26" fillId="39" borderId="17" xfId="0" applyNumberFormat="1" applyFont="1" applyFill="1" applyBorder="1" applyAlignment="1" applyProtection="1">
      <alignment horizontal="center" vertical="center"/>
      <protection locked="0"/>
    </xf>
    <xf numFmtId="0" fontId="26" fillId="39" borderId="23" xfId="0" applyNumberFormat="1" applyFont="1" applyFill="1" applyBorder="1" applyAlignment="1" applyProtection="1">
      <alignment horizontal="center" vertical="center"/>
      <protection locked="0"/>
    </xf>
    <xf numFmtId="0" fontId="26" fillId="39" borderId="22" xfId="0" applyNumberFormat="1" applyFont="1" applyFill="1" applyBorder="1" applyAlignment="1" applyProtection="1">
      <alignment vertical="center"/>
      <protection locked="0"/>
    </xf>
    <xf numFmtId="0" fontId="26" fillId="39" borderId="29" xfId="0" applyNumberFormat="1" applyFont="1" applyFill="1" applyBorder="1" applyAlignment="1" applyProtection="1">
      <alignment vertical="center"/>
      <protection locked="0"/>
    </xf>
    <xf numFmtId="0" fontId="26" fillId="39" borderId="22" xfId="0" applyNumberFormat="1" applyFont="1" applyFill="1" applyBorder="1" applyAlignment="1" applyProtection="1">
      <alignment horizontal="left" vertical="center" shrinkToFit="1"/>
      <protection locked="0"/>
    </xf>
    <xf numFmtId="0" fontId="26" fillId="39" borderId="22" xfId="0" applyNumberFormat="1" applyFont="1" applyFill="1" applyBorder="1" applyAlignment="1" applyProtection="1">
      <alignment horizontal="left" vertical="center" wrapText="1"/>
      <protection locked="0"/>
    </xf>
    <xf numFmtId="176" fontId="26" fillId="34" borderId="22" xfId="0" applyNumberFormat="1" applyFont="1" applyFill="1" applyBorder="1" applyAlignment="1" applyProtection="1">
      <alignment vertical="center" shrinkToFit="1"/>
      <protection/>
    </xf>
    <xf numFmtId="176" fontId="26" fillId="40" borderId="22" xfId="0" applyNumberFormat="1" applyFont="1" applyFill="1" applyBorder="1" applyAlignment="1" applyProtection="1">
      <alignment vertical="center" shrinkToFit="1"/>
      <protection/>
    </xf>
    <xf numFmtId="176" fontId="26" fillId="40" borderId="30" xfId="0" applyNumberFormat="1" applyFont="1" applyFill="1" applyBorder="1" applyAlignment="1" applyProtection="1">
      <alignment vertical="center" shrinkToFit="1"/>
      <protection/>
    </xf>
    <xf numFmtId="179" fontId="26" fillId="40" borderId="30" xfId="0" applyNumberFormat="1" applyFont="1" applyFill="1" applyBorder="1" applyAlignment="1" applyProtection="1">
      <alignment vertical="center" shrinkToFit="1"/>
      <protection/>
    </xf>
    <xf numFmtId="181" fontId="26" fillId="40" borderId="22" xfId="0" applyNumberFormat="1" applyFont="1" applyFill="1" applyBorder="1" applyAlignment="1">
      <alignment vertical="center" shrinkToFit="1"/>
    </xf>
    <xf numFmtId="0" fontId="26" fillId="39" borderId="14" xfId="0" applyNumberFormat="1" applyFont="1" applyFill="1" applyBorder="1" applyAlignment="1" applyProtection="1">
      <alignment horizontal="left" vertical="center" wrapText="1"/>
      <protection locked="0"/>
    </xf>
    <xf numFmtId="176" fontId="26" fillId="40" borderId="51" xfId="0" applyNumberFormat="1" applyFont="1" applyFill="1" applyBorder="1" applyAlignment="1" applyProtection="1">
      <alignment vertical="center" shrinkToFit="1"/>
      <protection/>
    </xf>
    <xf numFmtId="179" fontId="26" fillId="40" borderId="51" xfId="0" applyNumberFormat="1" applyFont="1" applyFill="1" applyBorder="1" applyAlignment="1" applyProtection="1">
      <alignment vertical="center" shrinkToFit="1"/>
      <protection/>
    </xf>
    <xf numFmtId="181" fontId="26" fillId="40" borderId="14" xfId="0" applyNumberFormat="1" applyFont="1" applyFill="1" applyBorder="1" applyAlignment="1">
      <alignment vertical="center" shrinkToFit="1"/>
    </xf>
    <xf numFmtId="0" fontId="26" fillId="34" borderId="22" xfId="0" applyFont="1" applyFill="1" applyBorder="1" applyAlignment="1" applyProtection="1">
      <alignment horizontal="center" vertical="center"/>
      <protection locked="0"/>
    </xf>
    <xf numFmtId="176" fontId="26" fillId="34" borderId="30" xfId="0" applyNumberFormat="1" applyFont="1" applyFill="1" applyBorder="1" applyAlignment="1" applyProtection="1">
      <alignment vertical="center" shrinkToFit="1"/>
      <protection/>
    </xf>
    <xf numFmtId="0" fontId="26" fillId="40" borderId="22"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0" xfId="0" applyFont="1" applyBorder="1" applyAlignment="1" applyProtection="1">
      <alignment vertical="center"/>
      <protection locked="0"/>
    </xf>
    <xf numFmtId="176" fontId="26" fillId="0" borderId="0" xfId="0" applyNumberFormat="1" applyFont="1" applyFill="1" applyBorder="1" applyAlignment="1" applyProtection="1">
      <alignment vertical="center" shrinkToFit="1"/>
      <protection/>
    </xf>
    <xf numFmtId="176" fontId="28" fillId="0" borderId="0" xfId="0" applyNumberFormat="1" applyFont="1" applyFill="1" applyBorder="1" applyAlignment="1" applyProtection="1">
      <alignment vertical="center" shrinkToFit="1"/>
      <protection/>
    </xf>
    <xf numFmtId="0" fontId="26" fillId="0" borderId="0" xfId="0" applyFont="1" applyFill="1" applyBorder="1" applyAlignment="1" applyProtection="1">
      <alignment vertical="center" wrapText="1"/>
      <protection locked="0"/>
    </xf>
    <xf numFmtId="176" fontId="28" fillId="0" borderId="0" xfId="0" applyNumberFormat="1" applyFont="1" applyBorder="1" applyAlignment="1" applyProtection="1">
      <alignment vertical="center" shrinkToFit="1"/>
      <protection/>
    </xf>
    <xf numFmtId="0" fontId="21" fillId="0" borderId="0" xfId="0" applyFont="1" applyAlignment="1" applyProtection="1">
      <alignment vertical="center"/>
      <protection locked="0"/>
    </xf>
    <xf numFmtId="0" fontId="0" fillId="0" borderId="13" xfId="0" applyBorder="1" applyAlignment="1">
      <alignment horizontal="left" vertical="center"/>
    </xf>
    <xf numFmtId="0" fontId="0" fillId="0" borderId="22" xfId="0" applyBorder="1" applyAlignment="1">
      <alignment horizontal="center" vertical="center" wrapText="1"/>
    </xf>
    <xf numFmtId="0" fontId="4" fillId="36" borderId="13" xfId="0" applyFont="1" applyFill="1" applyBorder="1" applyAlignment="1">
      <alignment horizontal="center" vertical="center" wrapText="1"/>
    </xf>
    <xf numFmtId="0" fontId="4" fillId="36" borderId="13" xfId="0" applyFont="1" applyFill="1" applyBorder="1" applyAlignment="1">
      <alignment horizontal="center" vertical="center"/>
    </xf>
    <xf numFmtId="0" fontId="0" fillId="0" borderId="13" xfId="0" applyBorder="1" applyAlignment="1">
      <alignment vertical="center" wrapText="1"/>
    </xf>
    <xf numFmtId="0" fontId="9" fillId="0" borderId="13" xfId="0" applyFont="1" applyBorder="1" applyAlignment="1">
      <alignment horizontal="center" vertical="center" wrapText="1"/>
    </xf>
    <xf numFmtId="0" fontId="0" fillId="0" borderId="13" xfId="0" applyBorder="1" applyAlignment="1">
      <alignment horizontal="center" vertical="center" wrapText="1"/>
    </xf>
    <xf numFmtId="0" fontId="14" fillId="0" borderId="22" xfId="0" applyFont="1" applyBorder="1" applyAlignment="1">
      <alignment horizontal="center" vertical="center"/>
    </xf>
    <xf numFmtId="0" fontId="91" fillId="0" borderId="79" xfId="0" applyFont="1" applyBorder="1" applyAlignment="1">
      <alignment horizontal="center" vertical="top" wrapText="1"/>
    </xf>
    <xf numFmtId="0" fontId="86" fillId="28" borderId="0" xfId="0" applyFont="1" applyFill="1" applyAlignment="1">
      <alignment horizontal="center" vertical="top" wrapText="1"/>
    </xf>
    <xf numFmtId="0" fontId="86" fillId="0" borderId="58" xfId="0" applyFont="1" applyBorder="1" applyAlignment="1">
      <alignment horizontal="left" vertical="top" wrapText="1"/>
    </xf>
    <xf numFmtId="0" fontId="92" fillId="0" borderId="0" xfId="0" applyFont="1" applyAlignment="1">
      <alignment horizontal="left" vertical="center" wrapText="1"/>
    </xf>
    <xf numFmtId="0" fontId="15" fillId="0" borderId="13" xfId="0" applyFont="1" applyBorder="1" applyAlignment="1">
      <alignment horizontal="center" vertical="center" wrapText="1"/>
    </xf>
    <xf numFmtId="0" fontId="0" fillId="0" borderId="22" xfId="0" applyBorder="1" applyAlignment="1">
      <alignment horizontal="center" vertical="center"/>
    </xf>
    <xf numFmtId="0" fontId="0" fillId="33" borderId="22" xfId="0" applyFill="1" applyBorder="1" applyAlignment="1">
      <alignment vertical="center"/>
    </xf>
    <xf numFmtId="0" fontId="0" fillId="0" borderId="0" xfId="0" applyAlignment="1">
      <alignment horizontal="left" vertical="top" wrapText="1"/>
    </xf>
    <xf numFmtId="0" fontId="0" fillId="33" borderId="13"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0" borderId="22" xfId="0" applyBorder="1" applyAlignment="1">
      <alignment horizontal="center" vertical="center" wrapText="1"/>
    </xf>
    <xf numFmtId="0" fontId="0" fillId="33" borderId="15" xfId="0" applyFill="1" applyBorder="1" applyAlignment="1">
      <alignment vertical="center"/>
    </xf>
    <xf numFmtId="0" fontId="0" fillId="0" borderId="22" xfId="0" applyBorder="1" applyAlignment="1">
      <alignment horizontal="left" vertical="center"/>
    </xf>
    <xf numFmtId="0" fontId="0" fillId="0" borderId="13" xfId="0" applyBorder="1" applyAlignment="1">
      <alignment horizontal="left" vertical="center"/>
    </xf>
    <xf numFmtId="0" fontId="0" fillId="33" borderId="80" xfId="0" applyFill="1" applyBorder="1" applyAlignment="1">
      <alignment horizontal="left" vertical="center"/>
    </xf>
    <xf numFmtId="0" fontId="0" fillId="33" borderId="15" xfId="0" applyFill="1" applyBorder="1" applyAlignment="1">
      <alignment horizontal="left" vertical="center"/>
    </xf>
    <xf numFmtId="0" fontId="0" fillId="33" borderId="25" xfId="0" applyFill="1" applyBorder="1" applyAlignment="1">
      <alignment horizontal="left" vertical="center"/>
    </xf>
    <xf numFmtId="0" fontId="0" fillId="33" borderId="81" xfId="0" applyFill="1" applyBorder="1" applyAlignment="1">
      <alignment horizontal="left" vertical="center"/>
    </xf>
    <xf numFmtId="0" fontId="0" fillId="33" borderId="82" xfId="0" applyFill="1" applyBorder="1" applyAlignment="1">
      <alignment horizontal="left" vertical="center"/>
    </xf>
    <xf numFmtId="0" fontId="0" fillId="33" borderId="22" xfId="0" applyFill="1" applyBorder="1" applyAlignment="1">
      <alignment horizontal="left" vertical="center"/>
    </xf>
    <xf numFmtId="0" fontId="0" fillId="33" borderId="13" xfId="0" applyFill="1" applyBorder="1" applyAlignment="1">
      <alignment horizontal="left" vertical="center"/>
    </xf>
    <xf numFmtId="0" fontId="0" fillId="33" borderId="83" xfId="0" applyFill="1" applyBorder="1" applyAlignment="1">
      <alignment horizontal="left" vertical="center"/>
    </xf>
    <xf numFmtId="0" fontId="70" fillId="33" borderId="84" xfId="44" applyFill="1" applyBorder="1" applyAlignment="1">
      <alignment horizontal="left" vertical="center"/>
    </xf>
    <xf numFmtId="0" fontId="0" fillId="33" borderId="85" xfId="0" applyFill="1" applyBorder="1" applyAlignment="1">
      <alignment horizontal="left" vertical="center"/>
    </xf>
    <xf numFmtId="0" fontId="0" fillId="33" borderId="86" xfId="0" applyFill="1" applyBorder="1" applyAlignment="1">
      <alignment horizontal="left" vertical="center"/>
    </xf>
    <xf numFmtId="0" fontId="0" fillId="33" borderId="87" xfId="0" applyFill="1" applyBorder="1" applyAlignment="1">
      <alignment horizontal="left" vertical="center"/>
    </xf>
    <xf numFmtId="0" fontId="0" fillId="33" borderId="88" xfId="0" applyFill="1" applyBorder="1" applyAlignment="1">
      <alignment horizontal="left" vertical="center"/>
    </xf>
    <xf numFmtId="0" fontId="0" fillId="33" borderId="14" xfId="0" applyFill="1" applyBorder="1" applyAlignment="1">
      <alignment horizontal="left" vertical="center"/>
    </xf>
    <xf numFmtId="0" fontId="0" fillId="33" borderId="33" xfId="0" applyFill="1" applyBorder="1" applyAlignment="1">
      <alignment horizontal="left" vertical="center"/>
    </xf>
    <xf numFmtId="0" fontId="0" fillId="33" borderId="89" xfId="0" applyFill="1" applyBorder="1" applyAlignment="1">
      <alignment horizontal="left" vertical="center"/>
    </xf>
    <xf numFmtId="0" fontId="0" fillId="0" borderId="14" xfId="0" applyBorder="1" applyAlignment="1">
      <alignment vertical="center" wrapText="1" shrinkToFit="1"/>
    </xf>
    <xf numFmtId="0" fontId="0" fillId="0" borderId="15" xfId="0" applyBorder="1" applyAlignment="1">
      <alignment vertical="center" wrapText="1" shrinkToFit="1"/>
    </xf>
    <xf numFmtId="0" fontId="0" fillId="0" borderId="22" xfId="0" applyBorder="1" applyAlignment="1">
      <alignment vertical="center"/>
    </xf>
    <xf numFmtId="0" fontId="0" fillId="33" borderId="70" xfId="0" applyFill="1" applyBorder="1" applyAlignment="1">
      <alignment horizontal="left" vertical="center"/>
    </xf>
    <xf numFmtId="0" fontId="0" fillId="33" borderId="72" xfId="0" applyFill="1" applyBorder="1" applyAlignment="1">
      <alignment horizontal="left" vertical="center"/>
    </xf>
    <xf numFmtId="0" fontId="0" fillId="33" borderId="74" xfId="0" applyFill="1" applyBorder="1" applyAlignment="1">
      <alignment horizontal="lef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0" fillId="33" borderId="92" xfId="0" applyFill="1" applyBorder="1" applyAlignment="1">
      <alignment horizontal="left" vertical="center"/>
    </xf>
    <xf numFmtId="0" fontId="0" fillId="33" borderId="93" xfId="0" applyFill="1" applyBorder="1" applyAlignment="1">
      <alignment horizontal="left" vertical="center"/>
    </xf>
    <xf numFmtId="0" fontId="28" fillId="0" borderId="0" xfId="0" applyFont="1" applyFill="1" applyAlignment="1">
      <alignment horizontal="left" vertical="top" wrapText="1"/>
    </xf>
    <xf numFmtId="0" fontId="33" fillId="0" borderId="0"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40" borderId="0" xfId="0" applyFont="1" applyFill="1" applyBorder="1" applyAlignment="1">
      <alignment vertical="center"/>
    </xf>
    <xf numFmtId="0" fontId="34" fillId="0" borderId="0" xfId="0" applyFont="1" applyFill="1" applyBorder="1" applyAlignment="1">
      <alignment horizontal="center" vertical="center"/>
    </xf>
    <xf numFmtId="176" fontId="35" fillId="28" borderId="0" xfId="0" applyNumberFormat="1" applyFont="1" applyFill="1" applyBorder="1" applyAlignment="1" applyProtection="1">
      <alignment vertical="center" shrinkToFit="1"/>
      <protection locked="0"/>
    </xf>
    <xf numFmtId="0" fontId="35" fillId="28" borderId="0" xfId="0" applyFont="1" applyFill="1" applyBorder="1" applyAlignment="1" applyProtection="1">
      <alignment vertical="center" shrinkToFit="1"/>
      <protection locked="0"/>
    </xf>
    <xf numFmtId="0" fontId="35" fillId="28" borderId="0" xfId="0" applyFont="1" applyFill="1" applyBorder="1" applyAlignment="1" applyProtection="1">
      <alignment horizontal="center" vertical="center"/>
      <protection locked="0"/>
    </xf>
    <xf numFmtId="0" fontId="21" fillId="28" borderId="0" xfId="0" applyFont="1" applyFill="1" applyBorder="1" applyAlignment="1" applyProtection="1">
      <alignment horizontal="center" vertical="center"/>
      <protection locked="0"/>
    </xf>
    <xf numFmtId="0" fontId="34" fillId="28" borderId="0" xfId="0" applyFont="1" applyFill="1" applyBorder="1" applyAlignment="1" applyProtection="1">
      <alignment vertical="center" shrinkToFit="1"/>
      <protection locked="0"/>
    </xf>
    <xf numFmtId="0" fontId="34" fillId="0" borderId="0"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26" fillId="37" borderId="13" xfId="0" applyFont="1" applyFill="1" applyBorder="1" applyAlignment="1">
      <alignment horizontal="center" vertical="center"/>
    </xf>
    <xf numFmtId="0" fontId="26" fillId="37" borderId="29" xfId="0" applyFont="1" applyFill="1" applyBorder="1" applyAlignment="1">
      <alignment horizontal="center" vertical="center"/>
    </xf>
    <xf numFmtId="0" fontId="26" fillId="37" borderId="30" xfId="0" applyFont="1" applyFill="1" applyBorder="1" applyAlignment="1">
      <alignment horizontal="center" vertical="center"/>
    </xf>
    <xf numFmtId="176" fontId="22" fillId="0" borderId="94" xfId="0" applyNumberFormat="1" applyFont="1" applyFill="1" applyBorder="1" applyAlignment="1" applyProtection="1">
      <alignment vertical="center"/>
      <protection locked="0"/>
    </xf>
    <xf numFmtId="176" fontId="22" fillId="0" borderId="95" xfId="0" applyNumberFormat="1" applyFont="1" applyFill="1" applyBorder="1" applyAlignment="1" applyProtection="1">
      <alignment vertical="center"/>
      <protection locked="0"/>
    </xf>
    <xf numFmtId="176" fontId="22" fillId="40" borderId="96" xfId="0" applyNumberFormat="1" applyFont="1" applyFill="1" applyBorder="1" applyAlignment="1" applyProtection="1">
      <alignment vertical="center"/>
      <protection locked="0"/>
    </xf>
    <xf numFmtId="176" fontId="22" fillId="40" borderId="40" xfId="0" applyNumberFormat="1" applyFont="1" applyFill="1" applyBorder="1" applyAlignment="1" applyProtection="1">
      <alignment vertical="center"/>
      <protection locked="0"/>
    </xf>
    <xf numFmtId="176" fontId="22" fillId="40" borderId="97" xfId="0" applyNumberFormat="1" applyFont="1" applyFill="1" applyBorder="1" applyAlignment="1" applyProtection="1">
      <alignment vertical="center"/>
      <protection locked="0"/>
    </xf>
    <xf numFmtId="182" fontId="22" fillId="0" borderId="95" xfId="0" applyNumberFormat="1" applyFont="1" applyFill="1" applyBorder="1" applyAlignment="1" applyProtection="1">
      <alignment horizontal="center" vertical="center"/>
      <protection locked="0"/>
    </xf>
    <xf numFmtId="182" fontId="22" fillId="0" borderId="98" xfId="0" applyNumberFormat="1" applyFont="1" applyFill="1" applyBorder="1" applyAlignment="1" applyProtection="1">
      <alignment horizontal="center" vertical="center"/>
      <protection locked="0"/>
    </xf>
    <xf numFmtId="176" fontId="22" fillId="39" borderId="53" xfId="0" applyNumberFormat="1" applyFont="1" applyFill="1" applyBorder="1" applyAlignment="1" applyProtection="1">
      <alignment vertical="center"/>
      <protection locked="0"/>
    </xf>
    <xf numFmtId="176" fontId="22" fillId="39" borderId="40" xfId="0" applyNumberFormat="1" applyFont="1" applyFill="1" applyBorder="1" applyAlignment="1" applyProtection="1">
      <alignment vertical="center"/>
      <protection locked="0"/>
    </xf>
    <xf numFmtId="176" fontId="22" fillId="40" borderId="19" xfId="0" applyNumberFormat="1" applyFont="1" applyFill="1" applyBorder="1" applyAlignment="1" applyProtection="1">
      <alignment vertical="center"/>
      <protection locked="0"/>
    </xf>
    <xf numFmtId="176" fontId="22" fillId="40" borderId="20" xfId="0" applyNumberFormat="1" applyFont="1" applyFill="1" applyBorder="1" applyAlignment="1" applyProtection="1">
      <alignment vertical="center"/>
      <protection locked="0"/>
    </xf>
    <xf numFmtId="176" fontId="22" fillId="40" borderId="45" xfId="0" applyNumberFormat="1" applyFont="1" applyFill="1" applyBorder="1" applyAlignment="1" applyProtection="1">
      <alignment vertical="center"/>
      <protection locked="0"/>
    </xf>
    <xf numFmtId="182" fontId="22" fillId="0" borderId="40" xfId="0" applyNumberFormat="1" applyFont="1" applyFill="1" applyBorder="1" applyAlignment="1" applyProtection="1">
      <alignment horizontal="center" vertical="center"/>
      <protection locked="0"/>
    </xf>
    <xf numFmtId="182" fontId="22" fillId="0" borderId="54" xfId="0" applyNumberFormat="1" applyFont="1" applyFill="1" applyBorder="1" applyAlignment="1" applyProtection="1">
      <alignment horizontal="center" vertical="center"/>
      <protection locked="0"/>
    </xf>
    <xf numFmtId="182" fontId="22" fillId="0" borderId="56" xfId="0" applyNumberFormat="1" applyFont="1" applyFill="1" applyBorder="1" applyAlignment="1" applyProtection="1">
      <alignment horizontal="center" vertical="center"/>
      <protection locked="0"/>
    </xf>
    <xf numFmtId="182" fontId="22" fillId="0" borderId="99" xfId="0" applyNumberFormat="1" applyFont="1" applyFill="1" applyBorder="1" applyAlignment="1" applyProtection="1">
      <alignment horizontal="center" vertical="center"/>
      <protection locked="0"/>
    </xf>
    <xf numFmtId="176" fontId="22" fillId="0" borderId="13" xfId="0" applyNumberFormat="1" applyFont="1" applyFill="1" applyBorder="1" applyAlignment="1" applyProtection="1">
      <alignment horizontal="right" vertical="center"/>
      <protection locked="0"/>
    </xf>
    <xf numFmtId="0" fontId="22" fillId="0" borderId="29" xfId="0" applyFont="1" applyFill="1" applyBorder="1" applyAlignment="1" applyProtection="1">
      <alignment horizontal="right" vertical="center"/>
      <protection locked="0"/>
    </xf>
    <xf numFmtId="176" fontId="22" fillId="0" borderId="33" xfId="0" applyNumberFormat="1" applyFont="1" applyFill="1" applyBorder="1" applyAlignment="1" applyProtection="1">
      <alignment horizontal="right" vertical="center"/>
      <protection locked="0"/>
    </xf>
    <xf numFmtId="0" fontId="22" fillId="0" borderId="46" xfId="0" applyFont="1" applyFill="1" applyBorder="1" applyAlignment="1" applyProtection="1">
      <alignment horizontal="right" vertical="center"/>
      <protection locked="0"/>
    </xf>
    <xf numFmtId="0" fontId="22" fillId="0" borderId="46" xfId="0" applyFont="1" applyFill="1" applyBorder="1" applyAlignment="1">
      <alignment horizontal="center" vertical="center"/>
    </xf>
    <xf numFmtId="0" fontId="22" fillId="0" borderId="51" xfId="0" applyFont="1" applyFill="1" applyBorder="1" applyAlignment="1">
      <alignment horizontal="center" vertical="center"/>
    </xf>
    <xf numFmtId="176" fontId="22" fillId="0" borderId="13" xfId="0" applyNumberFormat="1" applyFont="1" applyFill="1" applyBorder="1" applyAlignment="1" applyProtection="1">
      <alignment vertical="center"/>
      <protection locked="0"/>
    </xf>
    <xf numFmtId="176" fontId="22" fillId="0" borderId="29" xfId="0" applyNumberFormat="1" applyFont="1" applyFill="1" applyBorder="1" applyAlignment="1" applyProtection="1">
      <alignment vertical="center"/>
      <protection locked="0"/>
    </xf>
    <xf numFmtId="0" fontId="22" fillId="0" borderId="50" xfId="0" applyFont="1" applyFill="1" applyBorder="1" applyAlignment="1">
      <alignment horizontal="center" vertical="center"/>
    </xf>
    <xf numFmtId="0" fontId="22" fillId="0" borderId="100" xfId="0" applyFont="1" applyFill="1" applyBorder="1" applyAlignment="1">
      <alignment horizontal="center" vertical="center"/>
    </xf>
    <xf numFmtId="176" fontId="22" fillId="34" borderId="19" xfId="0" applyNumberFormat="1" applyFont="1" applyFill="1" applyBorder="1" applyAlignment="1" applyProtection="1">
      <alignment horizontal="right" vertical="center"/>
      <protection locked="0"/>
    </xf>
    <xf numFmtId="0" fontId="22" fillId="34" borderId="20" xfId="0" applyFont="1" applyFill="1" applyBorder="1" applyAlignment="1" applyProtection="1">
      <alignment horizontal="right" vertical="center"/>
      <protection locked="0"/>
    </xf>
    <xf numFmtId="0" fontId="22" fillId="34" borderId="45" xfId="0" applyFont="1" applyFill="1" applyBorder="1" applyAlignment="1" applyProtection="1">
      <alignment horizontal="right" vertical="center"/>
      <protection locked="0"/>
    </xf>
    <xf numFmtId="176" fontId="22" fillId="40" borderId="19" xfId="0" applyNumberFormat="1" applyFont="1" applyFill="1" applyBorder="1" applyAlignment="1" applyProtection="1">
      <alignment horizontal="right" vertical="center"/>
      <protection locked="0"/>
    </xf>
    <xf numFmtId="0" fontId="22" fillId="40" borderId="20" xfId="0" applyFont="1" applyFill="1" applyBorder="1" applyAlignment="1" applyProtection="1">
      <alignment horizontal="right" vertical="center"/>
      <protection locked="0"/>
    </xf>
    <xf numFmtId="0" fontId="22" fillId="40" borderId="45" xfId="0" applyFont="1" applyFill="1" applyBorder="1" applyAlignment="1" applyProtection="1">
      <alignment horizontal="right" vertical="center"/>
      <protection locked="0"/>
    </xf>
    <xf numFmtId="0" fontId="28" fillId="37" borderId="13" xfId="0" applyFont="1" applyFill="1" applyBorder="1" applyAlignment="1" applyProtection="1">
      <alignment horizontal="center" vertical="center" wrapText="1" shrinkToFit="1"/>
      <protection locked="0"/>
    </xf>
    <xf numFmtId="0" fontId="28" fillId="37" borderId="29" xfId="0" applyFont="1" applyFill="1" applyBorder="1" applyAlignment="1" applyProtection="1">
      <alignment horizontal="center" vertical="center" wrapText="1" shrinkToFit="1"/>
      <protection locked="0"/>
    </xf>
    <xf numFmtId="0" fontId="28" fillId="37" borderId="30" xfId="0" applyFont="1" applyFill="1" applyBorder="1" applyAlignment="1" applyProtection="1">
      <alignment horizontal="center" vertical="center" wrapText="1" shrinkToFit="1"/>
      <protection locked="0"/>
    </xf>
    <xf numFmtId="0" fontId="28" fillId="37" borderId="33" xfId="0" applyFont="1" applyFill="1" applyBorder="1" applyAlignment="1" applyProtection="1">
      <alignment horizontal="center" vertical="center" wrapText="1" shrinkToFit="1"/>
      <protection locked="0"/>
    </xf>
    <xf numFmtId="0" fontId="28" fillId="37" borderId="46" xfId="0" applyFont="1" applyFill="1" applyBorder="1" applyAlignment="1" applyProtection="1">
      <alignment horizontal="center" vertical="center" wrapText="1" shrinkToFit="1"/>
      <protection locked="0"/>
    </xf>
    <xf numFmtId="0" fontId="28" fillId="37" borderId="51" xfId="0" applyFont="1" applyFill="1" applyBorder="1" applyAlignment="1" applyProtection="1">
      <alignment horizontal="center" vertical="center" wrapText="1" shrinkToFit="1"/>
      <protection locked="0"/>
    </xf>
    <xf numFmtId="176" fontId="22" fillId="40" borderId="101" xfId="0" applyNumberFormat="1" applyFont="1" applyFill="1" applyBorder="1" applyAlignment="1" applyProtection="1">
      <alignment vertical="center"/>
      <protection locked="0"/>
    </xf>
    <xf numFmtId="176" fontId="22" fillId="40" borderId="102" xfId="0" applyNumberFormat="1" applyFont="1" applyFill="1" applyBorder="1" applyAlignment="1" applyProtection="1">
      <alignment vertical="center"/>
      <protection locked="0"/>
    </xf>
    <xf numFmtId="176" fontId="22" fillId="40" borderId="103" xfId="0" applyNumberFormat="1" applyFont="1" applyFill="1" applyBorder="1" applyAlignment="1" applyProtection="1">
      <alignment vertical="center"/>
      <protection locked="0"/>
    </xf>
    <xf numFmtId="176" fontId="22" fillId="39" borderId="55" xfId="0" applyNumberFormat="1" applyFont="1" applyFill="1" applyBorder="1" applyAlignment="1" applyProtection="1">
      <alignment vertical="center"/>
      <protection locked="0"/>
    </xf>
    <xf numFmtId="176" fontId="22" fillId="39" borderId="56"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76" fontId="22" fillId="0" borderId="53" xfId="0" applyNumberFormat="1" applyFont="1" applyFill="1" applyBorder="1" applyAlignment="1" applyProtection="1">
      <alignment vertical="center"/>
      <protection locked="0"/>
    </xf>
    <xf numFmtId="176" fontId="22" fillId="0" borderId="40" xfId="0" applyNumberFormat="1" applyFont="1" applyFill="1" applyBorder="1" applyAlignment="1" applyProtection="1">
      <alignment vertical="center"/>
      <protection locked="0"/>
    </xf>
    <xf numFmtId="176" fontId="22" fillId="40" borderId="104" xfId="0" applyNumberFormat="1" applyFont="1" applyFill="1" applyBorder="1" applyAlignment="1" applyProtection="1">
      <alignment horizontal="center" vertical="center"/>
      <protection locked="0"/>
    </xf>
    <xf numFmtId="176" fontId="22" fillId="40" borderId="105" xfId="0" applyNumberFormat="1" applyFont="1" applyFill="1" applyBorder="1" applyAlignment="1" applyProtection="1">
      <alignment horizontal="center" vertical="center"/>
      <protection locked="0"/>
    </xf>
    <xf numFmtId="176" fontId="22" fillId="40" borderId="106" xfId="0" applyNumberFormat="1" applyFont="1" applyFill="1" applyBorder="1" applyAlignment="1" applyProtection="1">
      <alignment horizontal="center" vertical="center"/>
      <protection locked="0"/>
    </xf>
    <xf numFmtId="176" fontId="22" fillId="40" borderId="96" xfId="0" applyNumberFormat="1" applyFont="1" applyFill="1" applyBorder="1" applyAlignment="1" applyProtection="1">
      <alignment horizontal="center" vertical="center"/>
      <protection locked="0"/>
    </xf>
    <xf numFmtId="176" fontId="22" fillId="40" borderId="40" xfId="0" applyNumberFormat="1" applyFont="1" applyFill="1" applyBorder="1" applyAlignment="1" applyProtection="1">
      <alignment horizontal="center" vertical="center"/>
      <protection locked="0"/>
    </xf>
    <xf numFmtId="176" fontId="22" fillId="40" borderId="97" xfId="0" applyNumberFormat="1" applyFont="1" applyFill="1" applyBorder="1" applyAlignment="1" applyProtection="1">
      <alignment horizontal="center" vertical="center"/>
      <protection locked="0"/>
    </xf>
    <xf numFmtId="176" fontId="22" fillId="40" borderId="101" xfId="0" applyNumberFormat="1" applyFont="1" applyFill="1" applyBorder="1" applyAlignment="1" applyProtection="1">
      <alignment horizontal="center" vertical="center"/>
      <protection locked="0"/>
    </xf>
    <xf numFmtId="176" fontId="22" fillId="40" borderId="102" xfId="0" applyNumberFormat="1" applyFont="1" applyFill="1" applyBorder="1" applyAlignment="1" applyProtection="1">
      <alignment horizontal="center" vertical="center"/>
      <protection locked="0"/>
    </xf>
    <xf numFmtId="176" fontId="22" fillId="40" borderId="103" xfId="0" applyNumberFormat="1" applyFont="1" applyFill="1" applyBorder="1" applyAlignment="1" applyProtection="1">
      <alignment horizontal="center" vertical="center"/>
      <protection locked="0"/>
    </xf>
    <xf numFmtId="176" fontId="22" fillId="40" borderId="104" xfId="0" applyNumberFormat="1" applyFont="1" applyFill="1" applyBorder="1" applyAlignment="1" applyProtection="1">
      <alignment vertical="center"/>
      <protection locked="0"/>
    </xf>
    <xf numFmtId="176" fontId="22" fillId="40" borderId="105" xfId="0" applyNumberFormat="1" applyFont="1" applyFill="1" applyBorder="1" applyAlignment="1" applyProtection="1">
      <alignment vertical="center"/>
      <protection locked="0"/>
    </xf>
    <xf numFmtId="176" fontId="22" fillId="40" borderId="106" xfId="0" applyNumberFormat="1" applyFont="1" applyFill="1" applyBorder="1" applyAlignment="1" applyProtection="1">
      <alignment vertical="center"/>
      <protection locked="0"/>
    </xf>
    <xf numFmtId="176" fontId="22" fillId="39" borderId="94" xfId="0" applyNumberFormat="1" applyFont="1" applyFill="1" applyBorder="1" applyAlignment="1" applyProtection="1">
      <alignment vertical="center"/>
      <protection locked="0"/>
    </xf>
    <xf numFmtId="176" fontId="22" fillId="39" borderId="95" xfId="0" applyNumberFormat="1" applyFont="1" applyFill="1" applyBorder="1" applyAlignment="1" applyProtection="1">
      <alignment vertical="center"/>
      <protection locked="0"/>
    </xf>
    <xf numFmtId="0" fontId="22" fillId="39" borderId="22" xfId="0" applyFont="1" applyFill="1" applyBorder="1" applyAlignment="1">
      <alignment horizontal="center" vertical="center"/>
    </xf>
    <xf numFmtId="176" fontId="22" fillId="0" borderId="107" xfId="0" applyNumberFormat="1" applyFont="1" applyFill="1" applyBorder="1" applyAlignment="1" applyProtection="1">
      <alignment horizontal="center" vertical="center"/>
      <protection locked="0"/>
    </xf>
    <xf numFmtId="176" fontId="22" fillId="0" borderId="108" xfId="0" applyNumberFormat="1" applyFont="1" applyFill="1" applyBorder="1" applyAlignment="1" applyProtection="1">
      <alignment horizontal="center" vertical="center"/>
      <protection locked="0"/>
    </xf>
    <xf numFmtId="176" fontId="22" fillId="0" borderId="109" xfId="0" applyNumberFormat="1" applyFont="1" applyFill="1" applyBorder="1" applyAlignment="1" applyProtection="1">
      <alignment horizontal="center" vertical="center"/>
      <protection locked="0"/>
    </xf>
    <xf numFmtId="176" fontId="22" fillId="0" borderId="110" xfId="0" applyNumberFormat="1" applyFont="1" applyFill="1" applyBorder="1" applyAlignment="1" applyProtection="1">
      <alignment horizontal="center" vertical="center"/>
      <protection locked="0"/>
    </xf>
    <xf numFmtId="176" fontId="22" fillId="0" borderId="111" xfId="0" applyNumberFormat="1" applyFont="1" applyFill="1" applyBorder="1" applyAlignment="1" applyProtection="1">
      <alignment horizontal="center" vertical="center"/>
      <protection locked="0"/>
    </xf>
    <xf numFmtId="176" fontId="22" fillId="0" borderId="53" xfId="0" applyNumberFormat="1" applyFont="1" applyFill="1" applyBorder="1" applyAlignment="1" applyProtection="1">
      <alignment horizontal="right" vertical="center"/>
      <protection locked="0"/>
    </xf>
    <xf numFmtId="0" fontId="22" fillId="0" borderId="40" xfId="0" applyFont="1" applyFill="1" applyBorder="1" applyAlignment="1" applyProtection="1">
      <alignment horizontal="right" vertical="center"/>
      <protection locked="0"/>
    </xf>
    <xf numFmtId="0" fontId="22" fillId="0" borderId="40" xfId="0" applyFont="1" applyFill="1" applyBorder="1" applyAlignment="1">
      <alignment horizontal="center" vertical="center"/>
    </xf>
    <xf numFmtId="0" fontId="22" fillId="0" borderId="54" xfId="0" applyFont="1" applyFill="1" applyBorder="1" applyAlignment="1">
      <alignment horizontal="center" vertical="center"/>
    </xf>
    <xf numFmtId="0" fontId="23" fillId="28" borderId="0" xfId="0" applyFont="1" applyFill="1" applyAlignment="1">
      <alignment horizontal="center" vertical="center"/>
    </xf>
    <xf numFmtId="0" fontId="22" fillId="39" borderId="25" xfId="0" applyFont="1" applyFill="1" applyBorder="1" applyAlignment="1">
      <alignment vertical="center"/>
    </xf>
    <xf numFmtId="0" fontId="22" fillId="39" borderId="58" xfId="0" applyFont="1" applyFill="1" applyBorder="1" applyAlignment="1">
      <alignment vertical="center"/>
    </xf>
    <xf numFmtId="0" fontId="22" fillId="39" borderId="57" xfId="0" applyFont="1" applyFill="1" applyBorder="1" applyAlignment="1">
      <alignment vertical="center"/>
    </xf>
    <xf numFmtId="0" fontId="22" fillId="0" borderId="33"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25" xfId="0" applyFont="1" applyFill="1" applyBorder="1" applyAlignment="1">
      <alignment horizontal="center" vertical="center"/>
    </xf>
    <xf numFmtId="0" fontId="22" fillId="0" borderId="58" xfId="0" applyFont="1" applyFill="1" applyBorder="1" applyAlignment="1">
      <alignment horizontal="center" vertical="center"/>
    </xf>
    <xf numFmtId="0" fontId="22" fillId="39" borderId="46" xfId="0" applyNumberFormat="1" applyFont="1" applyFill="1" applyBorder="1" applyAlignment="1" applyProtection="1">
      <alignment vertical="center"/>
      <protection locked="0"/>
    </xf>
    <xf numFmtId="0" fontId="22" fillId="39" borderId="24" xfId="0" applyFont="1" applyFill="1" applyBorder="1" applyAlignment="1" applyProtection="1">
      <alignment vertical="center"/>
      <protection locked="0"/>
    </xf>
    <xf numFmtId="0" fontId="22" fillId="39" borderId="0" xfId="0" applyFont="1" applyFill="1" applyBorder="1" applyAlignment="1" applyProtection="1">
      <alignment vertical="center"/>
      <protection locked="0"/>
    </xf>
    <xf numFmtId="0" fontId="22" fillId="39" borderId="52" xfId="0" applyFont="1" applyFill="1" applyBorder="1" applyAlignment="1" applyProtection="1">
      <alignment vertical="center"/>
      <protection locked="0"/>
    </xf>
    <xf numFmtId="0" fontId="22" fillId="39" borderId="25" xfId="0" applyFont="1" applyFill="1" applyBorder="1" applyAlignment="1" applyProtection="1">
      <alignment vertical="center"/>
      <protection locked="0"/>
    </xf>
    <xf numFmtId="0" fontId="22" fillId="39" borderId="58" xfId="0" applyFont="1" applyFill="1" applyBorder="1" applyAlignment="1" applyProtection="1">
      <alignment vertical="center"/>
      <protection locked="0"/>
    </xf>
    <xf numFmtId="0" fontId="22" fillId="39" borderId="57" xfId="0" applyFont="1" applyFill="1" applyBorder="1" applyAlignment="1" applyProtection="1">
      <alignment vertical="center"/>
      <protection locked="0"/>
    </xf>
    <xf numFmtId="0" fontId="22" fillId="0" borderId="94"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2" fillId="0" borderId="33" xfId="0" applyFont="1" applyFill="1" applyBorder="1" applyAlignment="1">
      <alignment horizontal="center" vertical="center"/>
    </xf>
    <xf numFmtId="0" fontId="22" fillId="39" borderId="94" xfId="0" applyFont="1" applyFill="1" applyBorder="1" applyAlignment="1" applyProtection="1">
      <alignment vertical="center"/>
      <protection locked="0"/>
    </xf>
    <xf numFmtId="0" fontId="22" fillId="39" borderId="95" xfId="0" applyFont="1" applyFill="1" applyBorder="1" applyAlignment="1" applyProtection="1">
      <alignment vertical="center"/>
      <protection locked="0"/>
    </xf>
    <xf numFmtId="0" fontId="22" fillId="39" borderId="98" xfId="0" applyFont="1" applyFill="1" applyBorder="1" applyAlignment="1" applyProtection="1">
      <alignment vertical="center"/>
      <protection locked="0"/>
    </xf>
    <xf numFmtId="0" fontId="22" fillId="39" borderId="55" xfId="0" applyFont="1" applyFill="1" applyBorder="1" applyAlignment="1" applyProtection="1">
      <alignment vertical="center" wrapText="1"/>
      <protection locked="0"/>
    </xf>
    <xf numFmtId="0" fontId="22" fillId="39" borderId="56" xfId="0" applyFont="1" applyFill="1" applyBorder="1" applyAlignment="1" applyProtection="1">
      <alignment vertical="center" wrapText="1"/>
      <protection locked="0"/>
    </xf>
    <xf numFmtId="0" fontId="22" fillId="39" borderId="112" xfId="0" applyFont="1" applyFill="1" applyBorder="1" applyAlignment="1" applyProtection="1">
      <alignment vertical="center" wrapText="1"/>
      <protection locked="0"/>
    </xf>
    <xf numFmtId="0" fontId="22" fillId="39" borderId="94" xfId="0" applyFont="1" applyFill="1" applyBorder="1" applyAlignment="1">
      <alignment vertical="center"/>
    </xf>
    <xf numFmtId="0" fontId="22" fillId="39" borderId="95" xfId="0" applyFont="1" applyFill="1" applyBorder="1" applyAlignment="1">
      <alignment vertical="center"/>
    </xf>
    <xf numFmtId="0" fontId="22" fillId="39" borderId="98" xfId="0" applyFont="1" applyFill="1" applyBorder="1" applyAlignment="1">
      <alignment vertical="center"/>
    </xf>
    <xf numFmtId="0" fontId="23" fillId="0" borderId="0" xfId="0" applyFont="1" applyFill="1" applyAlignment="1">
      <alignment horizontal="right" vertical="center" shrinkToFit="1"/>
    </xf>
    <xf numFmtId="0" fontId="22" fillId="39" borderId="22" xfId="0" applyFont="1" applyFill="1" applyBorder="1" applyAlignment="1" applyProtection="1">
      <alignment vertical="center"/>
      <protection locked="0"/>
    </xf>
    <xf numFmtId="0" fontId="22" fillId="0" borderId="57"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39" xfId="0" applyFont="1" applyFill="1" applyBorder="1" applyAlignment="1">
      <alignment vertical="center" wrapText="1"/>
    </xf>
    <xf numFmtId="0" fontId="22" fillId="0" borderId="40" xfId="0" applyFont="1" applyFill="1" applyBorder="1" applyAlignment="1">
      <alignment vertical="center"/>
    </xf>
    <xf numFmtId="0" fontId="22" fillId="0" borderId="54" xfId="0" applyFont="1" applyFill="1" applyBorder="1" applyAlignment="1">
      <alignment vertical="center"/>
    </xf>
    <xf numFmtId="176" fontId="22" fillId="0" borderId="29" xfId="0" applyNumberFormat="1" applyFont="1" applyFill="1" applyBorder="1" applyAlignment="1" applyProtection="1">
      <alignment horizontal="right" vertical="center"/>
      <protection locked="0"/>
    </xf>
    <xf numFmtId="0" fontId="22" fillId="39" borderId="22" xfId="0" applyFont="1" applyFill="1" applyBorder="1" applyAlignment="1" applyProtection="1">
      <alignment horizontal="left" vertical="center"/>
      <protection locked="0"/>
    </xf>
    <xf numFmtId="0" fontId="26" fillId="37" borderId="13" xfId="0" applyFont="1" applyFill="1" applyBorder="1" applyAlignment="1" applyProtection="1">
      <alignment horizontal="center" vertical="center" shrinkToFit="1"/>
      <protection locked="0"/>
    </xf>
    <xf numFmtId="0" fontId="26" fillId="37" borderId="29" xfId="0" applyFont="1" applyFill="1" applyBorder="1" applyAlignment="1" applyProtection="1">
      <alignment horizontal="center" vertical="center" shrinkToFit="1"/>
      <protection locked="0"/>
    </xf>
    <xf numFmtId="0" fontId="26" fillId="37" borderId="30" xfId="0" applyFont="1" applyFill="1" applyBorder="1" applyAlignment="1" applyProtection="1">
      <alignment horizontal="center" vertical="center" shrinkToFit="1"/>
      <protection locked="0"/>
    </xf>
    <xf numFmtId="0" fontId="22" fillId="0" borderId="22" xfId="0" applyFont="1" applyFill="1" applyBorder="1" applyAlignment="1" applyProtection="1">
      <alignment horizontal="center" vertical="center"/>
      <protection locked="0"/>
    </xf>
    <xf numFmtId="176" fontId="22" fillId="0" borderId="113" xfId="0" applyNumberFormat="1" applyFont="1" applyFill="1" applyBorder="1" applyAlignment="1" applyProtection="1">
      <alignment horizontal="right" vertical="center"/>
      <protection locked="0"/>
    </xf>
    <xf numFmtId="0" fontId="22" fillId="0" borderId="50" xfId="0" applyFont="1" applyFill="1" applyBorder="1" applyAlignment="1" applyProtection="1">
      <alignment horizontal="right" vertical="center"/>
      <protection locked="0"/>
    </xf>
    <xf numFmtId="0" fontId="38" fillId="0" borderId="13" xfId="0" applyFont="1" applyBorder="1" applyAlignment="1" applyProtection="1">
      <alignment horizontal="center" vertical="center" wrapText="1"/>
      <protection locked="0"/>
    </xf>
    <xf numFmtId="0" fontId="38" fillId="0" borderId="22" xfId="0" applyFont="1" applyBorder="1" applyAlignment="1" applyProtection="1">
      <alignment horizontal="center" vertical="center" wrapText="1"/>
      <protection locked="0"/>
    </xf>
    <xf numFmtId="0" fontId="28" fillId="39" borderId="14" xfId="0" applyFont="1" applyFill="1" applyBorder="1" applyAlignment="1" applyProtection="1">
      <alignment horizontal="center" vertical="center" wrapText="1"/>
      <protection locked="0"/>
    </xf>
    <xf numFmtId="0" fontId="28" fillId="39" borderId="21" xfId="0" applyFont="1" applyFill="1" applyBorder="1" applyAlignment="1" applyProtection="1">
      <alignment horizontal="center" vertical="center" wrapText="1"/>
      <protection locked="0"/>
    </xf>
    <xf numFmtId="0" fontId="26" fillId="0" borderId="30"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29" xfId="0" applyFont="1" applyBorder="1" applyAlignment="1" applyProtection="1">
      <alignment horizontal="center" vertical="center"/>
      <protection locked="0"/>
    </xf>
    <xf numFmtId="0" fontId="32" fillId="0" borderId="19" xfId="0" applyFont="1" applyFill="1" applyBorder="1" applyAlignment="1">
      <alignment vertical="center"/>
    </xf>
    <xf numFmtId="0" fontId="32" fillId="0" borderId="20" xfId="0" applyFont="1" applyFill="1" applyBorder="1" applyAlignment="1">
      <alignment vertical="center"/>
    </xf>
    <xf numFmtId="0" fontId="32" fillId="0" borderId="45" xfId="0" applyFont="1" applyFill="1" applyBorder="1" applyAlignment="1">
      <alignment vertical="center"/>
    </xf>
    <xf numFmtId="0" fontId="28" fillId="39" borderId="51" xfId="0" applyFont="1" applyFill="1" applyBorder="1" applyAlignment="1" applyProtection="1">
      <alignment horizontal="center" vertical="center" wrapText="1"/>
      <protection locked="0"/>
    </xf>
    <xf numFmtId="0" fontId="28" fillId="39" borderId="52" xfId="0" applyFont="1" applyFill="1" applyBorder="1" applyAlignment="1" applyProtection="1">
      <alignment horizontal="center" vertical="center" wrapText="1"/>
      <protection locked="0"/>
    </xf>
    <xf numFmtId="0" fontId="28" fillId="39" borderId="33" xfId="0" applyFont="1" applyFill="1" applyBorder="1" applyAlignment="1" applyProtection="1">
      <alignment horizontal="center" vertical="center" wrapText="1"/>
      <protection locked="0"/>
    </xf>
    <xf numFmtId="0" fontId="28" fillId="39" borderId="24" xfId="0" applyFont="1" applyFill="1" applyBorder="1" applyAlignment="1" applyProtection="1">
      <alignment horizontal="center" vertical="center" wrapText="1"/>
      <protection locked="0"/>
    </xf>
    <xf numFmtId="0" fontId="26" fillId="39" borderId="33" xfId="0" applyFont="1" applyFill="1" applyBorder="1" applyAlignment="1" applyProtection="1">
      <alignment horizontal="center" vertical="center" wrapText="1"/>
      <protection locked="0"/>
    </xf>
    <xf numFmtId="0" fontId="26" fillId="39" borderId="24" xfId="0" applyFont="1" applyFill="1" applyBorder="1" applyAlignment="1" applyProtection="1">
      <alignment horizontal="center" vertical="center" wrapText="1"/>
      <protection locked="0"/>
    </xf>
    <xf numFmtId="0" fontId="26" fillId="39" borderId="21" xfId="0" applyFont="1" applyFill="1" applyBorder="1" applyAlignment="1" applyProtection="1">
      <alignment horizontal="center" vertical="center" wrapText="1"/>
      <protection locked="0"/>
    </xf>
    <xf numFmtId="0" fontId="28" fillId="39" borderId="46" xfId="0" applyFont="1" applyFill="1" applyBorder="1" applyAlignment="1" applyProtection="1">
      <alignment horizontal="center" vertical="center" wrapText="1"/>
      <protection locked="0"/>
    </xf>
    <xf numFmtId="0" fontId="28" fillId="39" borderId="25" xfId="0" applyFont="1" applyFill="1" applyBorder="1" applyAlignment="1" applyProtection="1">
      <alignment horizontal="center" vertical="center" wrapText="1"/>
      <protection locked="0"/>
    </xf>
    <xf numFmtId="0" fontId="28" fillId="39" borderId="58" xfId="0" applyFont="1" applyFill="1" applyBorder="1" applyAlignment="1" applyProtection="1">
      <alignment horizontal="center" vertical="center" wrapText="1"/>
      <protection locked="0"/>
    </xf>
    <xf numFmtId="0" fontId="28" fillId="39" borderId="57" xfId="0" applyFont="1" applyFill="1" applyBorder="1" applyAlignment="1" applyProtection="1">
      <alignment horizontal="center" vertical="center" wrapText="1"/>
      <protection locked="0"/>
    </xf>
    <xf numFmtId="0" fontId="32" fillId="0" borderId="22" xfId="0" applyFont="1" applyFill="1" applyBorder="1" applyAlignment="1">
      <alignment horizontal="center" vertical="center"/>
    </xf>
    <xf numFmtId="0" fontId="32" fillId="0" borderId="13" xfId="0" applyFont="1" applyFill="1" applyBorder="1" applyAlignment="1">
      <alignment horizontal="center" vertical="center"/>
    </xf>
    <xf numFmtId="0" fontId="26" fillId="0" borderId="13"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26" fillId="39" borderId="13" xfId="0" applyFont="1" applyFill="1" applyBorder="1" applyAlignment="1" applyProtection="1">
      <alignment horizontal="center" vertical="center" wrapText="1"/>
      <protection locked="0"/>
    </xf>
    <xf numFmtId="0" fontId="26" fillId="39" borderId="22" xfId="0" applyFont="1" applyFill="1" applyBorder="1" applyAlignment="1" applyProtection="1">
      <alignment horizontal="center" vertical="center" wrapText="1"/>
      <protection locked="0"/>
    </xf>
    <xf numFmtId="0" fontId="26" fillId="39" borderId="14" xfId="0" applyFont="1" applyFill="1" applyBorder="1" applyAlignment="1" applyProtection="1">
      <alignment horizontal="center" vertical="center" wrapText="1"/>
      <protection locked="0"/>
    </xf>
    <xf numFmtId="0" fontId="26" fillId="39" borderId="14" xfId="0" applyFont="1" applyFill="1" applyBorder="1" applyAlignment="1" applyProtection="1">
      <alignment horizontal="center" vertical="center"/>
      <protection locked="0"/>
    </xf>
    <xf numFmtId="0" fontId="26" fillId="39" borderId="21" xfId="0" applyFont="1" applyFill="1" applyBorder="1" applyAlignment="1" applyProtection="1">
      <alignment horizontal="center" vertical="center"/>
      <protection locked="0"/>
    </xf>
    <xf numFmtId="0" fontId="26" fillId="39" borderId="29" xfId="0" applyFont="1" applyFill="1" applyBorder="1" applyAlignment="1" applyProtection="1">
      <alignment horizontal="center" vertical="center" wrapText="1"/>
      <protection locked="0"/>
    </xf>
    <xf numFmtId="0" fontId="26" fillId="39" borderId="30" xfId="0" applyFont="1" applyFill="1" applyBorder="1" applyAlignment="1" applyProtection="1">
      <alignment horizontal="center" vertical="center" wrapText="1"/>
      <protection locked="0"/>
    </xf>
    <xf numFmtId="0" fontId="26" fillId="39" borderId="33" xfId="0" applyFont="1" applyFill="1" applyBorder="1" applyAlignment="1" applyProtection="1">
      <alignment horizontal="center" vertical="center"/>
      <protection locked="0"/>
    </xf>
    <xf numFmtId="0" fontId="26" fillId="39" borderId="46" xfId="0" applyFont="1" applyFill="1" applyBorder="1" applyAlignment="1" applyProtection="1">
      <alignment horizontal="center" vertical="center"/>
      <protection locked="0"/>
    </xf>
    <xf numFmtId="0" fontId="26" fillId="39" borderId="51" xfId="0" applyFont="1" applyFill="1" applyBorder="1" applyAlignment="1" applyProtection="1">
      <alignment horizontal="center" vertical="center"/>
      <protection locked="0"/>
    </xf>
    <xf numFmtId="0" fontId="26" fillId="39" borderId="24" xfId="0" applyFont="1" applyFill="1" applyBorder="1" applyAlignment="1" applyProtection="1">
      <alignment horizontal="center" vertical="center"/>
      <protection locked="0"/>
    </xf>
    <xf numFmtId="0" fontId="26" fillId="39" borderId="0" xfId="0" applyFont="1" applyFill="1" applyBorder="1" applyAlignment="1" applyProtection="1">
      <alignment horizontal="center" vertical="center"/>
      <protection locked="0"/>
    </xf>
    <xf numFmtId="0" fontId="26" fillId="39" borderId="52" xfId="0" applyFont="1" applyFill="1" applyBorder="1" applyAlignment="1" applyProtection="1">
      <alignment horizontal="center" vertical="center"/>
      <protection locked="0"/>
    </xf>
    <xf numFmtId="0" fontId="26" fillId="39" borderId="25" xfId="0" applyFont="1" applyFill="1" applyBorder="1" applyAlignment="1" applyProtection="1">
      <alignment horizontal="center" vertical="center" wrapText="1"/>
      <protection locked="0"/>
    </xf>
    <xf numFmtId="0" fontId="26" fillId="39" borderId="57" xfId="0" applyFont="1" applyFill="1" applyBorder="1" applyAlignment="1" applyProtection="1">
      <alignment horizontal="center"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8</xdr:row>
      <xdr:rowOff>66675</xdr:rowOff>
    </xdr:from>
    <xdr:to>
      <xdr:col>4</xdr:col>
      <xdr:colOff>1828800</xdr:colOff>
      <xdr:row>15</xdr:row>
      <xdr:rowOff>104775</xdr:rowOff>
    </xdr:to>
    <xdr:grpSp>
      <xdr:nvGrpSpPr>
        <xdr:cNvPr id="1" name="グループ化 1"/>
        <xdr:cNvGrpSpPr>
          <a:grpSpLocks/>
        </xdr:cNvGrpSpPr>
      </xdr:nvGrpSpPr>
      <xdr:grpSpPr>
        <a:xfrm>
          <a:off x="1781175" y="3505200"/>
          <a:ext cx="9401175" cy="1704975"/>
          <a:chOff x="97972" y="4260273"/>
          <a:chExt cx="8755084" cy="1789215"/>
        </a:xfrm>
        <a:solidFill>
          <a:srgbClr val="FFFFFF"/>
        </a:solidFill>
      </xdr:grpSpPr>
      <xdr:sp>
        <xdr:nvSpPr>
          <xdr:cNvPr id="2" name="四角形: 角を丸くする 2"/>
          <xdr:cNvSpPr>
            <a:spLocks/>
          </xdr:cNvSpPr>
        </xdr:nvSpPr>
        <xdr:spPr>
          <a:xfrm>
            <a:off x="97972" y="4260273"/>
            <a:ext cx="8755084" cy="178921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3" name="フローチャート: 書類 3"/>
          <xdr:cNvSpPr>
            <a:spLocks/>
          </xdr:cNvSpPr>
        </xdr:nvSpPr>
        <xdr:spPr>
          <a:xfrm>
            <a:off x="1295230" y="4607828"/>
            <a:ext cx="1085630"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基本情報入力シート</a:t>
            </a:r>
            <a:r>
              <a:rPr lang="en-US" cap="none" sz="1800" b="1" i="0" u="none" baseline="0">
                <a:solidFill>
                  <a:srgbClr val="000000"/>
                </a:solidFill>
              </a:rPr>
              <a:t>
</a:t>
            </a:r>
          </a:p>
        </xdr:txBody>
      </xdr:sp>
      <xdr:sp>
        <xdr:nvSpPr>
          <xdr:cNvPr id="4" name="フローチャート: 書類 4"/>
          <xdr:cNvSpPr>
            <a:spLocks/>
          </xdr:cNvSpPr>
        </xdr:nvSpPr>
        <xdr:spPr>
          <a:xfrm>
            <a:off x="4377019" y="4606486"/>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3-2
</a:t>
            </a:r>
          </a:p>
        </xdr:txBody>
      </xdr:sp>
      <xdr:sp>
        <xdr:nvSpPr>
          <xdr:cNvPr id="5" name="フローチャート: 書類 6"/>
          <xdr:cNvSpPr>
            <a:spLocks/>
          </xdr:cNvSpPr>
        </xdr:nvSpPr>
        <xdr:spPr>
          <a:xfrm>
            <a:off x="7539793" y="4607828"/>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3-1</a:t>
            </a:r>
          </a:p>
        </xdr:txBody>
      </xdr:sp>
      <xdr:sp>
        <xdr:nvSpPr>
          <xdr:cNvPr id="6" name="矢印: 右 7"/>
          <xdr:cNvSpPr>
            <a:spLocks/>
          </xdr:cNvSpPr>
        </xdr:nvSpPr>
        <xdr:spPr>
          <a:xfrm>
            <a:off x="2564717" y="4932123"/>
            <a:ext cx="1492742" cy="380208"/>
          </a:xfrm>
          <a:prstGeom prst="rightArrow">
            <a:avLst>
              <a:gd name="adj" fmla="val 37277"/>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7" name="四角形: 角を丸くする 8"/>
          <xdr:cNvSpPr>
            <a:spLocks/>
          </xdr:cNvSpPr>
        </xdr:nvSpPr>
        <xdr:spPr>
          <a:xfrm>
            <a:off x="97972" y="4260273"/>
            <a:ext cx="1131595" cy="618621"/>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ワークシート入力の流れ</a:t>
            </a:r>
          </a:p>
        </xdr:txBody>
      </xdr:sp>
      <xdr:sp>
        <xdr:nvSpPr>
          <xdr:cNvPr id="8" name="矢印: 右 9"/>
          <xdr:cNvSpPr>
            <a:spLocks/>
          </xdr:cNvSpPr>
        </xdr:nvSpPr>
        <xdr:spPr>
          <a:xfrm>
            <a:off x="5797532" y="4932123"/>
            <a:ext cx="1501497" cy="380208"/>
          </a:xfrm>
          <a:prstGeom prst="rightArrow">
            <a:avLst>
              <a:gd name="adj" fmla="val 37351"/>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9" name="テキスト ボックス 10"/>
          <xdr:cNvSpPr txBox="1">
            <a:spLocks noChangeArrowheads="1"/>
          </xdr:cNvSpPr>
        </xdr:nvSpPr>
        <xdr:spPr>
          <a:xfrm>
            <a:off x="2547207" y="5329776"/>
            <a:ext cx="1258543" cy="289853"/>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sp>
        <xdr:nvSpPr>
          <xdr:cNvPr id="10" name="テキスト ボックス 11"/>
          <xdr:cNvSpPr txBox="1">
            <a:spLocks noChangeArrowheads="1"/>
          </xdr:cNvSpPr>
        </xdr:nvSpPr>
        <xdr:spPr>
          <a:xfrm>
            <a:off x="5766889" y="5329776"/>
            <a:ext cx="1258543" cy="289853"/>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grpSp>
    <xdr:clientData/>
  </xdr:twoCellAnchor>
  <xdr:twoCellAnchor editAs="oneCell">
    <xdr:from>
      <xdr:col>3</xdr:col>
      <xdr:colOff>152400</xdr:colOff>
      <xdr:row>24</xdr:row>
      <xdr:rowOff>228600</xdr:rowOff>
    </xdr:from>
    <xdr:to>
      <xdr:col>3</xdr:col>
      <xdr:colOff>4581525</xdr:colOff>
      <xdr:row>25</xdr:row>
      <xdr:rowOff>457200</xdr:rowOff>
    </xdr:to>
    <xdr:pic>
      <xdr:nvPicPr>
        <xdr:cNvPr id="11" name="図 12"/>
        <xdr:cNvPicPr preferRelativeResize="1">
          <a:picLocks noChangeAspect="1"/>
        </xdr:cNvPicPr>
      </xdr:nvPicPr>
      <xdr:blipFill>
        <a:blip r:embed="rId1"/>
        <a:stretch>
          <a:fillRect/>
        </a:stretch>
      </xdr:blipFill>
      <xdr:spPr>
        <a:xfrm>
          <a:off x="4752975" y="7200900"/>
          <a:ext cx="4429125" cy="1028700"/>
        </a:xfrm>
        <a:prstGeom prst="rect">
          <a:avLst/>
        </a:prstGeom>
        <a:noFill/>
        <a:ln w="9525" cmpd="sng">
          <a:noFill/>
        </a:ln>
      </xdr:spPr>
    </xdr:pic>
    <xdr:clientData/>
  </xdr:twoCellAnchor>
  <xdr:twoCellAnchor editAs="oneCell">
    <xdr:from>
      <xdr:col>3</xdr:col>
      <xdr:colOff>133350</xdr:colOff>
      <xdr:row>26</xdr:row>
      <xdr:rowOff>295275</xdr:rowOff>
    </xdr:from>
    <xdr:to>
      <xdr:col>3</xdr:col>
      <xdr:colOff>4581525</xdr:colOff>
      <xdr:row>27</xdr:row>
      <xdr:rowOff>485775</xdr:rowOff>
    </xdr:to>
    <xdr:pic>
      <xdr:nvPicPr>
        <xdr:cNvPr id="12" name="図 13"/>
        <xdr:cNvPicPr preferRelativeResize="1">
          <a:picLocks noChangeAspect="1"/>
        </xdr:cNvPicPr>
      </xdr:nvPicPr>
      <xdr:blipFill>
        <a:blip r:embed="rId2"/>
        <a:stretch>
          <a:fillRect/>
        </a:stretch>
      </xdr:blipFill>
      <xdr:spPr>
        <a:xfrm>
          <a:off x="4733925" y="8867775"/>
          <a:ext cx="4448175" cy="990600"/>
        </a:xfrm>
        <a:prstGeom prst="rect">
          <a:avLst/>
        </a:prstGeom>
        <a:noFill/>
        <a:ln w="9525" cmpd="sng">
          <a:noFill/>
        </a:ln>
      </xdr:spPr>
    </xdr:pic>
    <xdr:clientData/>
  </xdr:twoCellAnchor>
  <xdr:twoCellAnchor>
    <xdr:from>
      <xdr:col>4</xdr:col>
      <xdr:colOff>133350</xdr:colOff>
      <xdr:row>24</xdr:row>
      <xdr:rowOff>352425</xdr:rowOff>
    </xdr:from>
    <xdr:to>
      <xdr:col>4</xdr:col>
      <xdr:colOff>2276475</xdr:colOff>
      <xdr:row>25</xdr:row>
      <xdr:rowOff>704850</xdr:rowOff>
    </xdr:to>
    <xdr:sp>
      <xdr:nvSpPr>
        <xdr:cNvPr id="13" name="正方形/長方形 20"/>
        <xdr:cNvSpPr>
          <a:spLocks/>
        </xdr:cNvSpPr>
      </xdr:nvSpPr>
      <xdr:spPr>
        <a:xfrm>
          <a:off x="9486900" y="7324725"/>
          <a:ext cx="2143125" cy="1152525"/>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加算見込額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前年度のグループ別の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１月あたり常勤換算職員数</a:t>
          </a:r>
        </a:p>
      </xdr:txBody>
    </xdr:sp>
    <xdr:clientData/>
  </xdr:twoCellAnchor>
  <xdr:twoCellAnchor>
    <xdr:from>
      <xdr:col>4</xdr:col>
      <xdr:colOff>180975</xdr:colOff>
      <xdr:row>24</xdr:row>
      <xdr:rowOff>723900</xdr:rowOff>
    </xdr:from>
    <xdr:to>
      <xdr:col>4</xdr:col>
      <xdr:colOff>2238375</xdr:colOff>
      <xdr:row>24</xdr:row>
      <xdr:rowOff>723900</xdr:rowOff>
    </xdr:to>
    <xdr:sp>
      <xdr:nvSpPr>
        <xdr:cNvPr id="14" name="直線コネクタ 21"/>
        <xdr:cNvSpPr>
          <a:spLocks/>
        </xdr:cNvSpPr>
      </xdr:nvSpPr>
      <xdr:spPr>
        <a:xfrm>
          <a:off x="9534525" y="7696200"/>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2181225</xdr:colOff>
      <xdr:row>24</xdr:row>
      <xdr:rowOff>600075</xdr:rowOff>
    </xdr:from>
    <xdr:to>
      <xdr:col>4</xdr:col>
      <xdr:colOff>2990850</xdr:colOff>
      <xdr:row>25</xdr:row>
      <xdr:rowOff>85725</xdr:rowOff>
    </xdr:to>
    <xdr:sp>
      <xdr:nvSpPr>
        <xdr:cNvPr id="15" name="正方形/長方形 22"/>
        <xdr:cNvSpPr>
          <a:spLocks/>
        </xdr:cNvSpPr>
      </xdr:nvSpPr>
      <xdr:spPr>
        <a:xfrm>
          <a:off x="11534775" y="7572375"/>
          <a:ext cx="809625" cy="285750"/>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2847975</xdr:colOff>
      <xdr:row>24</xdr:row>
      <xdr:rowOff>657225</xdr:rowOff>
    </xdr:from>
    <xdr:to>
      <xdr:col>4</xdr:col>
      <xdr:colOff>5000625</xdr:colOff>
      <xdr:row>25</xdr:row>
      <xdr:rowOff>180975</xdr:rowOff>
    </xdr:to>
    <xdr:sp>
      <xdr:nvSpPr>
        <xdr:cNvPr id="16" name="正方形/長方形 23"/>
        <xdr:cNvSpPr>
          <a:spLocks/>
        </xdr:cNvSpPr>
      </xdr:nvSpPr>
      <xdr:spPr>
        <a:xfrm>
          <a:off x="12201525" y="7629525"/>
          <a:ext cx="2152650" cy="3238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事業所が定める配分比率</a:t>
          </a:r>
        </a:p>
      </xdr:txBody>
    </xdr:sp>
    <xdr:clientData/>
  </xdr:twoCellAnchor>
  <xdr:twoCellAnchor>
    <xdr:from>
      <xdr:col>4</xdr:col>
      <xdr:colOff>38100</xdr:colOff>
      <xdr:row>26</xdr:row>
      <xdr:rowOff>238125</xdr:rowOff>
    </xdr:from>
    <xdr:to>
      <xdr:col>4</xdr:col>
      <xdr:colOff>2371725</xdr:colOff>
      <xdr:row>27</xdr:row>
      <xdr:rowOff>647700</xdr:rowOff>
    </xdr:to>
    <xdr:sp>
      <xdr:nvSpPr>
        <xdr:cNvPr id="17" name="正方形/長方形 29"/>
        <xdr:cNvSpPr>
          <a:spLocks/>
        </xdr:cNvSpPr>
      </xdr:nvSpPr>
      <xdr:spPr>
        <a:xfrm>
          <a:off x="9391650" y="8810625"/>
          <a:ext cx="2333625" cy="1209675"/>
        </a:xfrm>
        <a:prstGeom prst="rect">
          <a:avLst/>
        </a:prstGeom>
        <a:no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4</xdr:col>
      <xdr:colOff>76200</xdr:colOff>
      <xdr:row>27</xdr:row>
      <xdr:rowOff>0</xdr:rowOff>
    </xdr:from>
    <xdr:to>
      <xdr:col>4</xdr:col>
      <xdr:colOff>2343150</xdr:colOff>
      <xdr:row>27</xdr:row>
      <xdr:rowOff>0</xdr:rowOff>
    </xdr:to>
    <xdr:sp>
      <xdr:nvSpPr>
        <xdr:cNvPr id="18" name="直線コネクタ 30"/>
        <xdr:cNvSpPr>
          <a:spLocks/>
        </xdr:cNvSpPr>
      </xdr:nvSpPr>
      <xdr:spPr>
        <a:xfrm>
          <a:off x="9429750" y="9372600"/>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2238375</xdr:colOff>
      <xdr:row>26</xdr:row>
      <xdr:rowOff>666750</xdr:rowOff>
    </xdr:from>
    <xdr:to>
      <xdr:col>4</xdr:col>
      <xdr:colOff>3038475</xdr:colOff>
      <xdr:row>27</xdr:row>
      <xdr:rowOff>142875</xdr:rowOff>
    </xdr:to>
    <xdr:sp>
      <xdr:nvSpPr>
        <xdr:cNvPr id="19" name="正方形/長方形 31"/>
        <xdr:cNvSpPr>
          <a:spLocks/>
        </xdr:cNvSpPr>
      </xdr:nvSpPr>
      <xdr:spPr>
        <a:xfrm>
          <a:off x="11591925" y="9239250"/>
          <a:ext cx="800100" cy="276225"/>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ー</a:t>
          </a:r>
        </a:p>
      </xdr:txBody>
    </xdr:sp>
    <xdr:clientData/>
  </xdr:twoCellAnchor>
  <xdr:twoCellAnchor>
    <xdr:from>
      <xdr:col>4</xdr:col>
      <xdr:colOff>2943225</xdr:colOff>
      <xdr:row>26</xdr:row>
      <xdr:rowOff>257175</xdr:rowOff>
    </xdr:from>
    <xdr:to>
      <xdr:col>4</xdr:col>
      <xdr:colOff>5314950</xdr:colOff>
      <xdr:row>27</xdr:row>
      <xdr:rowOff>666750</xdr:rowOff>
    </xdr:to>
    <xdr:sp>
      <xdr:nvSpPr>
        <xdr:cNvPr id="20" name="正方形/長方形 32"/>
        <xdr:cNvSpPr>
          <a:spLocks/>
        </xdr:cNvSpPr>
      </xdr:nvSpPr>
      <xdr:spPr>
        <a:xfrm>
          <a:off x="12296775" y="8829675"/>
          <a:ext cx="2371725" cy="1209675"/>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4</xdr:col>
      <xdr:colOff>3076575</xdr:colOff>
      <xdr:row>27</xdr:row>
      <xdr:rowOff>9525</xdr:rowOff>
    </xdr:from>
    <xdr:to>
      <xdr:col>4</xdr:col>
      <xdr:colOff>5343525</xdr:colOff>
      <xdr:row>27</xdr:row>
      <xdr:rowOff>9525</xdr:rowOff>
    </xdr:to>
    <xdr:sp>
      <xdr:nvSpPr>
        <xdr:cNvPr id="21" name="直線コネクタ 33"/>
        <xdr:cNvSpPr>
          <a:spLocks/>
        </xdr:cNvSpPr>
      </xdr:nvSpPr>
      <xdr:spPr>
        <a:xfrm>
          <a:off x="12430125" y="9382125"/>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628650</xdr:colOff>
      <xdr:row>1</xdr:row>
      <xdr:rowOff>219075</xdr:rowOff>
    </xdr:from>
    <xdr:to>
      <xdr:col>26</xdr:col>
      <xdr:colOff>790575</xdr:colOff>
      <xdr:row>7</xdr:row>
      <xdr:rowOff>123825</xdr:rowOff>
    </xdr:to>
    <xdr:grpSp>
      <xdr:nvGrpSpPr>
        <xdr:cNvPr id="1" name="グループ化 6"/>
        <xdr:cNvGrpSpPr>
          <a:grpSpLocks/>
        </xdr:cNvGrpSpPr>
      </xdr:nvGrpSpPr>
      <xdr:grpSpPr>
        <a:xfrm>
          <a:off x="6915150" y="466725"/>
          <a:ext cx="5305425" cy="1390650"/>
          <a:chOff x="6172200" y="2790824"/>
          <a:chExt cx="5086350" cy="1381126"/>
        </a:xfrm>
        <a:solidFill>
          <a:srgbClr val="FFFFFF"/>
        </a:solidFill>
      </xdr:grpSpPr>
      <xdr:sp>
        <xdr:nvSpPr>
          <xdr:cNvPr id="2" name="正方形/長方形 12"/>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3" name="正方形/長方形 13"/>
          <xdr:cNvSpPr>
            <a:spLocks/>
          </xdr:cNvSpPr>
        </xdr:nvSpPr>
        <xdr:spPr>
          <a:xfrm>
            <a:off x="6343864" y="3648158"/>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4" name="正方形/長方形 14"/>
          <xdr:cNvSpPr>
            <a:spLocks/>
          </xdr:cNvSpPr>
        </xdr:nvSpPr>
        <xdr:spPr>
          <a:xfrm>
            <a:off x="6343864" y="3829085"/>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5" name="正方形/長方形 15"/>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53</xdr:row>
      <xdr:rowOff>0</xdr:rowOff>
    </xdr:from>
    <xdr:to>
      <xdr:col>5</xdr:col>
      <xdr:colOff>19050</xdr:colOff>
      <xdr:row>53</xdr:row>
      <xdr:rowOff>28575</xdr:rowOff>
    </xdr:to>
    <xdr:grpSp>
      <xdr:nvGrpSpPr>
        <xdr:cNvPr id="1" name="Group 41"/>
        <xdr:cNvGrpSpPr>
          <a:grpSpLocks/>
        </xdr:cNvGrpSpPr>
      </xdr:nvGrpSpPr>
      <xdr:grpSpPr>
        <a:xfrm>
          <a:off x="857250" y="8877300"/>
          <a:ext cx="190500" cy="28575"/>
          <a:chOff x="9239" y="107537"/>
          <a:chExt cx="2190" cy="12573"/>
        </a:xfrm>
        <a:solidFill>
          <a:srgbClr val="FFFFFF"/>
        </a:solidFill>
      </xdr:grpSpPr>
      <xdr:sp>
        <xdr:nvSpPr>
          <xdr:cNvPr id="6" name="正方形/長方形 1"/>
          <xdr:cNvSpPr>
            <a:spLocks/>
          </xdr:cNvSpPr>
        </xdr:nvSpPr>
        <xdr:spPr>
          <a:xfrm>
            <a:off x="9659" y="108222"/>
            <a:ext cx="140"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(a)</a:t>
            </a:r>
            <a:r>
              <a:rPr lang="en-US" cap="none" sz="600" b="0" i="0" u="none" baseline="0">
                <a:solidFill>
                  <a:srgbClr val="000000"/>
                </a:solidFill>
                <a:latin typeface="ＭＳ Ｐゴシック"/>
                <a:ea typeface="ＭＳ Ｐゴシック"/>
                <a:cs typeface="ＭＳ Ｐゴシック"/>
              </a:rPr>
              <a:t>ｰ</a:t>
            </a:r>
            <a:r>
              <a:rPr lang="en-US" cap="none" sz="600" b="0" i="0" u="none" baseline="0">
                <a:solidFill>
                  <a:srgbClr val="000000"/>
                </a:solidFill>
                <a:latin typeface="ＭＳ Ｐゴシック"/>
                <a:ea typeface="ＭＳ Ｐゴシック"/>
                <a:cs typeface="ＭＳ Ｐゴシック"/>
              </a:rPr>
              <a:t>(c)</a:t>
            </a:r>
          </a:p>
        </xdr:txBody>
      </xdr:sp>
      <xdr:sp>
        <xdr:nvSpPr>
          <xdr:cNvPr id="7" name="正方形/長方形 9"/>
          <xdr:cNvSpPr>
            <a:spLocks/>
          </xdr:cNvSpPr>
        </xdr:nvSpPr>
        <xdr:spPr>
          <a:xfrm>
            <a:off x="9687" y="108222"/>
            <a:ext cx="168"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(a)</a:t>
            </a:r>
            <a:r>
              <a:rPr lang="en-US" cap="none" sz="600" b="0" i="0" u="none" baseline="0">
                <a:solidFill>
                  <a:srgbClr val="000000"/>
                </a:solidFill>
                <a:latin typeface="ＭＳ Ｐゴシック"/>
                <a:ea typeface="ＭＳ Ｐゴシック"/>
                <a:cs typeface="ＭＳ Ｐゴシック"/>
              </a:rPr>
              <a:t>ｰ</a:t>
            </a:r>
            <a:r>
              <a:rPr lang="en-US" cap="none" sz="600" b="0" i="0" u="none" baseline="0">
                <a:solidFill>
                  <a:srgbClr val="000000"/>
                </a:solidFill>
                <a:latin typeface="ＭＳ Ｐゴシック"/>
                <a:ea typeface="ＭＳ Ｐゴシック"/>
                <a:cs typeface="ＭＳ Ｐゴシック"/>
              </a:rPr>
              <a:t>(b)</a:t>
            </a:r>
          </a:p>
        </xdr:txBody>
      </xdr:sp>
      <xdr:grpSp>
        <xdr:nvGrpSpPr>
          <xdr:cNvPr id="10" name="グループ化 20"/>
          <xdr:cNvGrpSpPr>
            <a:grpSpLocks/>
          </xdr:cNvGrpSpPr>
        </xdr:nvGrpSpPr>
        <xdr:grpSpPr>
          <a:xfrm>
            <a:off x="9681" y="107647"/>
            <a:ext cx="312" cy="553"/>
            <a:chOff x="6172200" y="2790824"/>
            <a:chExt cx="5086350" cy="1381126"/>
          </a:xfrm>
          <a:solidFill>
            <a:srgbClr val="FFFFFF"/>
          </a:solidFill>
        </xdr:grpSpPr>
        <xdr:sp>
          <xdr:nvSpPr>
            <xdr:cNvPr id="11" name="正方形/長方形 21"/>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12" name="正方形/長方形 22"/>
            <xdr:cNvSpPr>
              <a:spLocks/>
            </xdr:cNvSpPr>
          </xdr:nvSpPr>
          <xdr:spPr>
            <a:xfrm>
              <a:off x="6343864" y="3648158"/>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13" name="正方形/長方形 23"/>
            <xdr:cNvSpPr>
              <a:spLocks/>
            </xdr:cNvSpPr>
          </xdr:nvSpPr>
          <xdr:spPr>
            <a:xfrm>
              <a:off x="6343864" y="3829085"/>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14" name="正方形/長方形 24"/>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E78"/>
  <sheetViews>
    <sheetView showGridLines="0" tabSelected="1" view="pageBreakPreview" zoomScaleNormal="80" zoomScaleSheetLayoutView="100" zoomScalePageLayoutView="0" workbookViewId="0" topLeftCell="A1">
      <selection activeCell="E31" sqref="E31"/>
    </sheetView>
  </sheetViews>
  <sheetFormatPr defaultColWidth="9.00390625" defaultRowHeight="13.5"/>
  <cols>
    <col min="1" max="1" width="27.75390625" style="54" customWidth="1"/>
    <col min="2" max="2" width="12.75390625" style="55" customWidth="1"/>
    <col min="3" max="3" width="19.875" style="56" customWidth="1"/>
    <col min="4" max="4" width="62.375" style="56" customWidth="1"/>
    <col min="5" max="5" width="71.75390625" style="0" customWidth="1"/>
  </cols>
  <sheetData>
    <row r="1" spans="1:5" ht="30" customHeight="1" thickBot="1">
      <c r="A1" s="339" t="s">
        <v>148</v>
      </c>
      <c r="B1" s="339"/>
      <c r="C1" s="339"/>
      <c r="D1" s="339"/>
      <c r="E1" s="339"/>
    </row>
    <row r="2" spans="1:5" ht="18.75" customHeight="1" thickTop="1">
      <c r="A2" s="340" t="s">
        <v>201</v>
      </c>
      <c r="B2" s="340"/>
      <c r="C2" s="340"/>
      <c r="D2" s="340"/>
      <c r="E2" s="340"/>
    </row>
    <row r="3" spans="1:4" s="47" customFormat="1" ht="7.5" customHeight="1">
      <c r="A3" s="341"/>
      <c r="B3" s="341"/>
      <c r="C3" s="341"/>
      <c r="D3" s="341"/>
    </row>
    <row r="4" spans="1:5" s="49" customFormat="1" ht="27">
      <c r="A4" s="48" t="s">
        <v>131</v>
      </c>
      <c r="B4" s="48" t="s">
        <v>132</v>
      </c>
      <c r="C4" s="333" t="s">
        <v>133</v>
      </c>
      <c r="D4" s="334" t="s">
        <v>134</v>
      </c>
      <c r="E4" s="48" t="s">
        <v>202</v>
      </c>
    </row>
    <row r="5" spans="1:5" ht="18" customHeight="1">
      <c r="A5" s="50" t="s">
        <v>135</v>
      </c>
      <c r="B5" s="337">
        <v>1</v>
      </c>
      <c r="C5" s="51" t="s">
        <v>136</v>
      </c>
      <c r="D5" s="331" t="s">
        <v>137</v>
      </c>
      <c r="E5" s="46" t="s">
        <v>138</v>
      </c>
    </row>
    <row r="6" spans="1:5" ht="53.25" customHeight="1">
      <c r="A6" s="52" t="s">
        <v>139</v>
      </c>
      <c r="B6" s="332">
        <v>1</v>
      </c>
      <c r="C6" s="336" t="s">
        <v>30</v>
      </c>
      <c r="D6" s="335" t="s">
        <v>204</v>
      </c>
      <c r="E6" s="72" t="s">
        <v>138</v>
      </c>
    </row>
    <row r="7" spans="1:5" ht="63" customHeight="1">
      <c r="A7" s="52" t="s">
        <v>151</v>
      </c>
      <c r="B7" s="332">
        <v>1</v>
      </c>
      <c r="C7" s="336" t="s">
        <v>207</v>
      </c>
      <c r="D7" s="335" t="s">
        <v>205</v>
      </c>
      <c r="E7" s="53" t="s">
        <v>140</v>
      </c>
    </row>
    <row r="8" spans="1:5" ht="53.25" customHeight="1">
      <c r="A8" s="52" t="s">
        <v>152</v>
      </c>
      <c r="B8" s="332" t="s">
        <v>208</v>
      </c>
      <c r="C8" s="336" t="s">
        <v>31</v>
      </c>
      <c r="D8" s="335" t="s">
        <v>206</v>
      </c>
      <c r="E8" s="53" t="s">
        <v>140</v>
      </c>
    </row>
    <row r="9" spans="3:5" ht="18.75" customHeight="1">
      <c r="C9" s="55"/>
      <c r="D9" s="54"/>
      <c r="E9" s="20"/>
    </row>
    <row r="10" spans="3:5" ht="18.75" customHeight="1">
      <c r="C10" s="55"/>
      <c r="D10" s="54"/>
      <c r="E10" s="20"/>
    </row>
    <row r="11" spans="3:5" ht="18.75" customHeight="1">
      <c r="C11" s="55"/>
      <c r="D11" s="54"/>
      <c r="E11" s="20"/>
    </row>
    <row r="12" spans="3:5" ht="18.75" customHeight="1">
      <c r="C12" s="55"/>
      <c r="D12" s="54"/>
      <c r="E12" s="20"/>
    </row>
    <row r="13" spans="3:5" ht="18.75" customHeight="1">
      <c r="C13" s="55"/>
      <c r="D13" s="54"/>
      <c r="E13" s="20"/>
    </row>
    <row r="14" spans="3:5" ht="18.75" customHeight="1">
      <c r="C14" s="55"/>
      <c r="D14" s="54"/>
      <c r="E14" s="20"/>
    </row>
    <row r="15" spans="3:5" ht="18.75" customHeight="1">
      <c r="C15" s="55"/>
      <c r="D15" s="54"/>
      <c r="E15" s="20"/>
    </row>
    <row r="16" spans="1:4" ht="11.25" customHeight="1">
      <c r="A16" s="342" t="s">
        <v>141</v>
      </c>
      <c r="B16" s="342"/>
      <c r="C16" s="342"/>
      <c r="D16" s="342"/>
    </row>
    <row r="17" spans="1:2" ht="13.5">
      <c r="A17" s="56" t="s">
        <v>149</v>
      </c>
      <c r="B17" s="57"/>
    </row>
    <row r="18" spans="1:4" s="60" customFormat="1" ht="17.25">
      <c r="A18" s="58" t="s">
        <v>209</v>
      </c>
      <c r="B18" s="59"/>
      <c r="C18" s="58"/>
      <c r="D18" s="58"/>
    </row>
    <row r="19" spans="1:4" s="60" customFormat="1" ht="17.25">
      <c r="A19" s="58" t="s">
        <v>150</v>
      </c>
      <c r="B19" s="59"/>
      <c r="C19" s="58"/>
      <c r="D19" s="58"/>
    </row>
    <row r="20" spans="1:4" s="60" customFormat="1" ht="17.25">
      <c r="A20" s="58" t="s">
        <v>142</v>
      </c>
      <c r="B20" s="59"/>
      <c r="C20" s="58"/>
      <c r="D20" s="58"/>
    </row>
    <row r="21" spans="1:4" s="60" customFormat="1" ht="17.25">
      <c r="A21" s="58" t="s">
        <v>203</v>
      </c>
      <c r="B21" s="59"/>
      <c r="C21" s="58"/>
      <c r="D21" s="58"/>
    </row>
    <row r="22" spans="1:4" s="60" customFormat="1" ht="17.25">
      <c r="A22" s="58" t="s">
        <v>143</v>
      </c>
      <c r="B22" s="59"/>
      <c r="C22" s="58"/>
      <c r="D22" s="58"/>
    </row>
    <row r="23" spans="1:2" ht="14.25" thickBot="1">
      <c r="A23" s="61"/>
      <c r="B23" s="57"/>
    </row>
    <row r="24" spans="1:5" ht="21.75" customHeight="1" thickBot="1">
      <c r="A24" s="56"/>
      <c r="C24" s="67"/>
      <c r="D24" s="68" t="s">
        <v>144</v>
      </c>
      <c r="E24" s="62" t="s">
        <v>145</v>
      </c>
    </row>
    <row r="25" spans="1:5" ht="63" customHeight="1">
      <c r="A25" s="56"/>
      <c r="C25" s="338" t="s">
        <v>146</v>
      </c>
      <c r="D25" s="343"/>
      <c r="E25" s="70"/>
    </row>
    <row r="26" spans="1:5" ht="63" customHeight="1" thickBot="1">
      <c r="A26" s="56"/>
      <c r="C26" s="338"/>
      <c r="D26" s="343"/>
      <c r="E26" s="71"/>
    </row>
    <row r="27" spans="1:5" ht="63" customHeight="1">
      <c r="A27" s="56"/>
      <c r="C27" s="338" t="s">
        <v>147</v>
      </c>
      <c r="D27" s="69"/>
      <c r="E27" s="70"/>
    </row>
    <row r="28" spans="1:5" ht="63" customHeight="1" thickBot="1">
      <c r="A28" s="56"/>
      <c r="C28" s="338"/>
      <c r="D28" s="69"/>
      <c r="E28" s="71"/>
    </row>
    <row r="29" spans="1:4" ht="13.5">
      <c r="A29" s="56"/>
      <c r="B29" s="57"/>
      <c r="D29" s="57"/>
    </row>
    <row r="30" spans="1:5" ht="14.25">
      <c r="A30" s="56"/>
      <c r="B30" s="57"/>
      <c r="D30" s="57"/>
      <c r="E30" s="63"/>
    </row>
    <row r="31" spans="1:4" ht="13.5">
      <c r="A31" s="56"/>
      <c r="B31" s="57"/>
      <c r="D31" s="57"/>
    </row>
    <row r="32" spans="1:2" ht="13.5">
      <c r="A32" s="56"/>
      <c r="B32" s="57"/>
    </row>
    <row r="33" spans="1:2" ht="13.5">
      <c r="A33" s="56"/>
      <c r="B33" s="57"/>
    </row>
    <row r="34" spans="1:2" ht="14.25" customHeight="1">
      <c r="A34" s="56"/>
      <c r="B34" s="57"/>
    </row>
    <row r="35" spans="1:2" ht="14.25" customHeight="1">
      <c r="A35" s="56"/>
      <c r="B35" s="57"/>
    </row>
    <row r="36" spans="1:3" ht="17.25">
      <c r="A36" s="64"/>
      <c r="B36" s="65"/>
      <c r="C36" s="64"/>
    </row>
    <row r="37" spans="1:2" ht="13.5">
      <c r="A37" s="56"/>
      <c r="B37" s="57"/>
    </row>
    <row r="38" spans="1:2" ht="13.5">
      <c r="A38" s="56"/>
      <c r="B38" s="57"/>
    </row>
    <row r="39" spans="1:2" ht="13.5">
      <c r="A39" s="56"/>
      <c r="B39" s="57"/>
    </row>
    <row r="40" spans="1:2" ht="13.5">
      <c r="A40" s="56"/>
      <c r="B40" s="57"/>
    </row>
    <row r="41" spans="1:2" ht="13.5">
      <c r="A41" s="56"/>
      <c r="B41" s="57"/>
    </row>
    <row r="61" spans="2:5" s="54" customFormat="1" ht="34.5" customHeight="1">
      <c r="B61" s="55"/>
      <c r="C61" s="56"/>
      <c r="D61" s="56"/>
      <c r="E61"/>
    </row>
    <row r="62" spans="2:5" s="54" customFormat="1" ht="34.5" customHeight="1">
      <c r="B62" s="55"/>
      <c r="C62" s="56"/>
      <c r="D62" s="56"/>
      <c r="E62"/>
    </row>
    <row r="66" spans="2:5" s="54" customFormat="1" ht="34.5" customHeight="1">
      <c r="B66" s="55"/>
      <c r="C66" s="56"/>
      <c r="D66" s="56"/>
      <c r="E66"/>
    </row>
    <row r="67" spans="2:5" s="54" customFormat="1" ht="34.5" customHeight="1">
      <c r="B67" s="55"/>
      <c r="C67" s="56"/>
      <c r="D67" s="56"/>
      <c r="E67"/>
    </row>
    <row r="69" spans="2:5" s="54" customFormat="1" ht="34.5" customHeight="1">
      <c r="B69" s="55"/>
      <c r="C69" s="56"/>
      <c r="D69" s="56"/>
      <c r="E69"/>
    </row>
    <row r="70" spans="2:5" s="54" customFormat="1" ht="34.5" customHeight="1">
      <c r="B70" s="55"/>
      <c r="C70" s="56"/>
      <c r="D70" s="56"/>
      <c r="E70"/>
    </row>
    <row r="72" spans="2:5" s="54" customFormat="1" ht="54.75" customHeight="1">
      <c r="B72" s="55"/>
      <c r="C72" s="56"/>
      <c r="D72" s="56"/>
      <c r="E72"/>
    </row>
    <row r="73" spans="2:5" s="54" customFormat="1" ht="54.75" customHeight="1">
      <c r="B73" s="55"/>
      <c r="C73" s="56"/>
      <c r="D73" s="56"/>
      <c r="E73"/>
    </row>
    <row r="77" spans="2:5" s="54" customFormat="1" ht="28.5" customHeight="1">
      <c r="B77" s="55"/>
      <c r="C77" s="56"/>
      <c r="D77" s="56"/>
      <c r="E77"/>
    </row>
    <row r="78" spans="2:5" s="54" customFormat="1" ht="28.5" customHeight="1">
      <c r="B78" s="55"/>
      <c r="C78" s="56"/>
      <c r="D78" s="56"/>
      <c r="E78"/>
    </row>
  </sheetData>
  <sheetProtection/>
  <mergeCells count="7">
    <mergeCell ref="C27:C28"/>
    <mergeCell ref="A1:E1"/>
    <mergeCell ref="A2:E2"/>
    <mergeCell ref="A3:D3"/>
    <mergeCell ref="A16:D16"/>
    <mergeCell ref="C25:C26"/>
    <mergeCell ref="D25:D26"/>
  </mergeCells>
  <printOptions/>
  <pageMargins left="0.7" right="0.7" top="0.75" bottom="0.75" header="0.3" footer="0.3"/>
  <pageSetup horizontalDpi="600" verticalDpi="600" orientation="landscape" paperSize="9" scale="62" r:id="rId2"/>
  <rowBreaks count="1" manualBreakCount="1">
    <brk id="2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C141"/>
  <sheetViews>
    <sheetView showGridLines="0" view="pageBreakPreview" zoomScaleSheetLayoutView="100" zoomScalePageLayoutView="0" workbookViewId="0" topLeftCell="A31">
      <selection activeCell="Y37" sqref="Y37"/>
    </sheetView>
  </sheetViews>
  <sheetFormatPr defaultColWidth="9.00390625" defaultRowHeight="19.5" customHeight="1"/>
  <cols>
    <col min="1" max="1" width="4.75390625" style="0" customWidth="1"/>
    <col min="2" max="2" width="11.00390625" style="0" customWidth="1"/>
    <col min="3" max="22" width="2.625" style="0" customWidth="1"/>
    <col min="23" max="23" width="14.2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19.5" customHeight="1">
      <c r="A1" s="7" t="s">
        <v>105</v>
      </c>
      <c r="AC1" t="s">
        <v>68</v>
      </c>
    </row>
    <row r="2" ht="19.5" customHeight="1">
      <c r="A2" s="8" t="s">
        <v>69</v>
      </c>
    </row>
    <row r="4" ht="19.5" customHeight="1">
      <c r="A4" t="s">
        <v>70</v>
      </c>
    </row>
    <row r="5" ht="19.5" customHeight="1">
      <c r="A5" t="s">
        <v>97</v>
      </c>
    </row>
    <row r="6" ht="19.5" customHeight="1">
      <c r="A6" t="s">
        <v>98</v>
      </c>
    </row>
    <row r="7" ht="19.5" customHeight="1">
      <c r="A7" t="s">
        <v>71</v>
      </c>
    </row>
    <row r="9" ht="19.5" customHeight="1">
      <c r="A9" s="7" t="s">
        <v>99</v>
      </c>
    </row>
    <row r="10" ht="19.5" customHeight="1" thickBot="1">
      <c r="B10" t="s">
        <v>127</v>
      </c>
    </row>
    <row r="11" spans="2:12" ht="19.5" customHeight="1" thickBot="1">
      <c r="B11" s="9" t="s">
        <v>54</v>
      </c>
      <c r="C11" s="373"/>
      <c r="D11" s="374"/>
      <c r="E11" s="374"/>
      <c r="F11" s="374"/>
      <c r="G11" s="374"/>
      <c r="H11" s="374"/>
      <c r="I11" s="374"/>
      <c r="J11" s="374"/>
      <c r="K11" s="374"/>
      <c r="L11" s="375"/>
    </row>
    <row r="13" ht="19.5" customHeight="1">
      <c r="A13" s="7" t="s">
        <v>100</v>
      </c>
    </row>
    <row r="14" ht="19.5" customHeight="1" thickBot="1">
      <c r="B14" t="s">
        <v>72</v>
      </c>
    </row>
    <row r="15" spans="2:24" ht="19.5" customHeight="1">
      <c r="B15" s="10" t="s">
        <v>64</v>
      </c>
      <c r="C15" s="352" t="s">
        <v>0</v>
      </c>
      <c r="D15" s="352"/>
      <c r="E15" s="352"/>
      <c r="F15" s="352"/>
      <c r="G15" s="352"/>
      <c r="H15" s="352"/>
      <c r="I15" s="352"/>
      <c r="J15" s="352"/>
      <c r="K15" s="352"/>
      <c r="L15" s="353"/>
      <c r="M15" s="376" t="s">
        <v>73</v>
      </c>
      <c r="N15" s="377"/>
      <c r="O15" s="377"/>
      <c r="P15" s="377"/>
      <c r="Q15" s="377"/>
      <c r="R15" s="377"/>
      <c r="S15" s="377"/>
      <c r="T15" s="377"/>
      <c r="U15" s="377"/>
      <c r="V15" s="377"/>
      <c r="W15" s="378"/>
      <c r="X15" s="379"/>
    </row>
    <row r="16" spans="2:29" ht="19.5" customHeight="1" thickBot="1">
      <c r="B16" s="11"/>
      <c r="C16" s="352" t="s">
        <v>74</v>
      </c>
      <c r="D16" s="352"/>
      <c r="E16" s="352"/>
      <c r="F16" s="352"/>
      <c r="G16" s="352"/>
      <c r="H16" s="352"/>
      <c r="I16" s="352"/>
      <c r="J16" s="352"/>
      <c r="K16" s="352"/>
      <c r="L16" s="353"/>
      <c r="M16" s="358" t="s">
        <v>75</v>
      </c>
      <c r="N16" s="359"/>
      <c r="O16" s="359"/>
      <c r="P16" s="359"/>
      <c r="Q16" s="359"/>
      <c r="R16" s="359"/>
      <c r="S16" s="359"/>
      <c r="T16" s="359"/>
      <c r="U16" s="367"/>
      <c r="V16" s="367"/>
      <c r="W16" s="368"/>
      <c r="X16" s="369"/>
      <c r="AC16" t="s">
        <v>76</v>
      </c>
    </row>
    <row r="17" spans="2:29" ht="19.5" customHeight="1" thickBot="1">
      <c r="B17" s="10" t="s">
        <v>77</v>
      </c>
      <c r="C17" s="352" t="s">
        <v>78</v>
      </c>
      <c r="D17" s="352"/>
      <c r="E17" s="352"/>
      <c r="F17" s="352"/>
      <c r="G17" s="352"/>
      <c r="H17" s="352"/>
      <c r="I17" s="352"/>
      <c r="J17" s="352"/>
      <c r="K17" s="352"/>
      <c r="L17" s="353"/>
      <c r="M17" s="12">
        <v>6</v>
      </c>
      <c r="N17" s="13">
        <v>3</v>
      </c>
      <c r="O17" s="13">
        <v>3</v>
      </c>
      <c r="P17" s="14" t="s">
        <v>79</v>
      </c>
      <c r="Q17" s="13">
        <v>0</v>
      </c>
      <c r="R17" s="13">
        <v>2</v>
      </c>
      <c r="S17" s="13">
        <v>9</v>
      </c>
      <c r="T17" s="15">
        <v>2</v>
      </c>
      <c r="U17" s="16"/>
      <c r="V17" s="17"/>
      <c r="W17" s="17"/>
      <c r="X17" s="17"/>
      <c r="AC17" t="str">
        <f>CONCATENATE(M17,N17,O17,P17,Q17,R17,S17,T17)</f>
        <v>633－0292</v>
      </c>
    </row>
    <row r="18" spans="2:24" ht="19.5" customHeight="1">
      <c r="B18" s="18"/>
      <c r="C18" s="352" t="s">
        <v>80</v>
      </c>
      <c r="D18" s="352"/>
      <c r="E18" s="352"/>
      <c r="F18" s="352"/>
      <c r="G18" s="352"/>
      <c r="H18" s="352"/>
      <c r="I18" s="352"/>
      <c r="J18" s="352"/>
      <c r="K18" s="352"/>
      <c r="L18" s="353"/>
      <c r="M18" s="358" t="s">
        <v>210</v>
      </c>
      <c r="N18" s="359"/>
      <c r="O18" s="359"/>
      <c r="P18" s="359"/>
      <c r="Q18" s="359"/>
      <c r="R18" s="359"/>
      <c r="S18" s="359"/>
      <c r="T18" s="359"/>
      <c r="U18" s="355"/>
      <c r="V18" s="355"/>
      <c r="W18" s="356"/>
      <c r="X18" s="357"/>
    </row>
    <row r="19" spans="2:24" ht="19.5" customHeight="1">
      <c r="B19" s="11"/>
      <c r="C19" s="352" t="s">
        <v>81</v>
      </c>
      <c r="D19" s="352"/>
      <c r="E19" s="352"/>
      <c r="F19" s="352"/>
      <c r="G19" s="352"/>
      <c r="H19" s="352"/>
      <c r="I19" s="352"/>
      <c r="J19" s="352"/>
      <c r="K19" s="352"/>
      <c r="L19" s="353"/>
      <c r="M19" s="358"/>
      <c r="N19" s="359"/>
      <c r="O19" s="359"/>
      <c r="P19" s="359"/>
      <c r="Q19" s="359"/>
      <c r="R19" s="359"/>
      <c r="S19" s="359"/>
      <c r="T19" s="359"/>
      <c r="U19" s="359"/>
      <c r="V19" s="359"/>
      <c r="W19" s="360"/>
      <c r="X19" s="361"/>
    </row>
    <row r="20" spans="2:24" ht="19.5" customHeight="1">
      <c r="B20" s="10" t="s">
        <v>82</v>
      </c>
      <c r="C20" s="352" t="s">
        <v>83</v>
      </c>
      <c r="D20" s="352"/>
      <c r="E20" s="352"/>
      <c r="F20" s="352"/>
      <c r="G20" s="352"/>
      <c r="H20" s="352"/>
      <c r="I20" s="352"/>
      <c r="J20" s="352"/>
      <c r="K20" s="352"/>
      <c r="L20" s="353"/>
      <c r="M20" s="358" t="s">
        <v>84</v>
      </c>
      <c r="N20" s="359"/>
      <c r="O20" s="359"/>
      <c r="P20" s="359"/>
      <c r="Q20" s="359"/>
      <c r="R20" s="359"/>
      <c r="S20" s="359"/>
      <c r="T20" s="359"/>
      <c r="U20" s="359"/>
      <c r="V20" s="359"/>
      <c r="W20" s="360"/>
      <c r="X20" s="361"/>
    </row>
    <row r="21" spans="2:24" ht="19.5" customHeight="1">
      <c r="B21" s="11"/>
      <c r="C21" s="352" t="s">
        <v>85</v>
      </c>
      <c r="D21" s="352"/>
      <c r="E21" s="352"/>
      <c r="F21" s="352"/>
      <c r="G21" s="352"/>
      <c r="H21" s="352"/>
      <c r="I21" s="352"/>
      <c r="J21" s="352"/>
      <c r="K21" s="352"/>
      <c r="L21" s="353"/>
      <c r="M21" s="366" t="s">
        <v>211</v>
      </c>
      <c r="N21" s="367"/>
      <c r="O21" s="367"/>
      <c r="P21" s="367"/>
      <c r="Q21" s="367"/>
      <c r="R21" s="367"/>
      <c r="S21" s="367"/>
      <c r="T21" s="367"/>
      <c r="U21" s="367"/>
      <c r="V21" s="367"/>
      <c r="W21" s="368"/>
      <c r="X21" s="369"/>
    </row>
    <row r="22" spans="2:24" ht="19.5" customHeight="1">
      <c r="B22" s="370" t="s">
        <v>86</v>
      </c>
      <c r="C22" s="352" t="s">
        <v>87</v>
      </c>
      <c r="D22" s="352"/>
      <c r="E22" s="352"/>
      <c r="F22" s="352"/>
      <c r="G22" s="352"/>
      <c r="H22" s="352"/>
      <c r="I22" s="352"/>
      <c r="J22" s="352"/>
      <c r="K22" s="352"/>
      <c r="L22" s="353"/>
      <c r="M22" s="358" t="s">
        <v>212</v>
      </c>
      <c r="N22" s="359"/>
      <c r="O22" s="359"/>
      <c r="P22" s="359"/>
      <c r="Q22" s="359"/>
      <c r="R22" s="359"/>
      <c r="S22" s="359"/>
      <c r="T22" s="359"/>
      <c r="U22" s="359"/>
      <c r="V22" s="359"/>
      <c r="W22" s="360"/>
      <c r="X22" s="361"/>
    </row>
    <row r="23" spans="2:24" ht="19.5" customHeight="1">
      <c r="B23" s="371"/>
      <c r="C23" s="372" t="s">
        <v>85</v>
      </c>
      <c r="D23" s="372"/>
      <c r="E23" s="372"/>
      <c r="F23" s="372"/>
      <c r="G23" s="372"/>
      <c r="H23" s="372"/>
      <c r="I23" s="372"/>
      <c r="J23" s="372"/>
      <c r="K23" s="372"/>
      <c r="L23" s="372"/>
      <c r="M23" s="358" t="s">
        <v>213</v>
      </c>
      <c r="N23" s="359"/>
      <c r="O23" s="359"/>
      <c r="P23" s="359"/>
      <c r="Q23" s="359"/>
      <c r="R23" s="359"/>
      <c r="S23" s="359"/>
      <c r="T23" s="359"/>
      <c r="U23" s="359"/>
      <c r="V23" s="359"/>
      <c r="W23" s="360"/>
      <c r="X23" s="361"/>
    </row>
    <row r="24" spans="2:24" ht="19.5" customHeight="1">
      <c r="B24" s="10" t="s">
        <v>62</v>
      </c>
      <c r="C24" s="352" t="s">
        <v>24</v>
      </c>
      <c r="D24" s="352"/>
      <c r="E24" s="352"/>
      <c r="F24" s="352"/>
      <c r="G24" s="352"/>
      <c r="H24" s="352"/>
      <c r="I24" s="352"/>
      <c r="J24" s="352"/>
      <c r="K24" s="352"/>
      <c r="L24" s="353"/>
      <c r="M24" s="354" t="s">
        <v>214</v>
      </c>
      <c r="N24" s="355"/>
      <c r="O24" s="355"/>
      <c r="P24" s="355"/>
      <c r="Q24" s="355"/>
      <c r="R24" s="355"/>
      <c r="S24" s="355"/>
      <c r="T24" s="355"/>
      <c r="U24" s="355"/>
      <c r="V24" s="355"/>
      <c r="W24" s="356"/>
      <c r="X24" s="357"/>
    </row>
    <row r="25" spans="2:24" ht="19.5" customHeight="1">
      <c r="B25" s="18"/>
      <c r="C25" s="352" t="s">
        <v>25</v>
      </c>
      <c r="D25" s="352"/>
      <c r="E25" s="352"/>
      <c r="F25" s="352"/>
      <c r="G25" s="352"/>
      <c r="H25" s="352"/>
      <c r="I25" s="352"/>
      <c r="J25" s="352"/>
      <c r="K25" s="352"/>
      <c r="L25" s="353"/>
      <c r="M25" s="358" t="s">
        <v>215</v>
      </c>
      <c r="N25" s="359"/>
      <c r="O25" s="359"/>
      <c r="P25" s="359"/>
      <c r="Q25" s="359"/>
      <c r="R25" s="359"/>
      <c r="S25" s="359"/>
      <c r="T25" s="359"/>
      <c r="U25" s="359"/>
      <c r="V25" s="359"/>
      <c r="W25" s="360"/>
      <c r="X25" s="361"/>
    </row>
    <row r="26" spans="2:24" ht="19.5" customHeight="1" thickBot="1">
      <c r="B26" s="19"/>
      <c r="C26" s="352" t="s">
        <v>88</v>
      </c>
      <c r="D26" s="352"/>
      <c r="E26" s="352"/>
      <c r="F26" s="352"/>
      <c r="G26" s="352"/>
      <c r="H26" s="352"/>
      <c r="I26" s="352"/>
      <c r="J26" s="352"/>
      <c r="K26" s="352"/>
      <c r="L26" s="353"/>
      <c r="M26" s="362" t="s">
        <v>89</v>
      </c>
      <c r="N26" s="363"/>
      <c r="O26" s="363"/>
      <c r="P26" s="363"/>
      <c r="Q26" s="363"/>
      <c r="R26" s="363"/>
      <c r="S26" s="363"/>
      <c r="T26" s="363"/>
      <c r="U26" s="363"/>
      <c r="V26" s="363"/>
      <c r="W26" s="364"/>
      <c r="X26" s="365"/>
    </row>
    <row r="28" ht="19.5" customHeight="1">
      <c r="A28" s="7" t="s">
        <v>90</v>
      </c>
    </row>
    <row r="29" spans="2:24" ht="19.5" customHeight="1">
      <c r="B29" t="s">
        <v>103</v>
      </c>
      <c r="X29" s="20"/>
    </row>
    <row r="30" spans="2:27" ht="13.5">
      <c r="B30" s="21"/>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row>
    <row r="31" spans="2:27" ht="28.5" customHeight="1">
      <c r="B31" s="344" t="s">
        <v>91</v>
      </c>
      <c r="C31" s="344" t="s">
        <v>92</v>
      </c>
      <c r="D31" s="344"/>
      <c r="E31" s="344"/>
      <c r="F31" s="344"/>
      <c r="G31" s="344"/>
      <c r="H31" s="344"/>
      <c r="I31" s="344"/>
      <c r="J31" s="344"/>
      <c r="K31" s="344"/>
      <c r="L31" s="344"/>
      <c r="M31" s="344" t="s">
        <v>93</v>
      </c>
      <c r="N31" s="344"/>
      <c r="O31" s="344"/>
      <c r="P31" s="344"/>
      <c r="Q31" s="344"/>
      <c r="R31" s="41" t="s">
        <v>123</v>
      </c>
      <c r="S31" s="42"/>
      <c r="T31" s="42"/>
      <c r="U31" s="42"/>
      <c r="V31" s="42"/>
      <c r="W31" s="43"/>
      <c r="X31" s="344" t="s">
        <v>94</v>
      </c>
      <c r="Y31" s="344" t="s">
        <v>8</v>
      </c>
      <c r="Z31" s="35"/>
      <c r="AA31" s="35"/>
    </row>
    <row r="32" spans="2:27" ht="28.5" customHeight="1">
      <c r="B32" s="344"/>
      <c r="C32" s="344"/>
      <c r="D32" s="344"/>
      <c r="E32" s="344"/>
      <c r="F32" s="344"/>
      <c r="G32" s="344"/>
      <c r="H32" s="344"/>
      <c r="I32" s="344"/>
      <c r="J32" s="344"/>
      <c r="K32" s="344"/>
      <c r="L32" s="344"/>
      <c r="M32" s="344"/>
      <c r="N32" s="344"/>
      <c r="O32" s="344"/>
      <c r="P32" s="344"/>
      <c r="Q32" s="344"/>
      <c r="R32" s="350" t="s">
        <v>124</v>
      </c>
      <c r="S32" s="344"/>
      <c r="T32" s="344"/>
      <c r="U32" s="344"/>
      <c r="V32" s="344"/>
      <c r="W32" s="22" t="s">
        <v>125</v>
      </c>
      <c r="X32" s="344"/>
      <c r="Y32" s="344"/>
      <c r="Z32" s="36"/>
      <c r="AA32" s="31"/>
    </row>
    <row r="33" spans="2:27" ht="38.25" customHeight="1">
      <c r="B33" s="37">
        <v>1</v>
      </c>
      <c r="C33" s="38">
        <v>1</v>
      </c>
      <c r="D33" s="39">
        <v>3</v>
      </c>
      <c r="E33" s="39">
        <v>3</v>
      </c>
      <c r="F33" s="39">
        <v>4</v>
      </c>
      <c r="G33" s="39">
        <v>5</v>
      </c>
      <c r="H33" s="39">
        <v>6</v>
      </c>
      <c r="I33" s="39">
        <v>7</v>
      </c>
      <c r="J33" s="39">
        <v>8</v>
      </c>
      <c r="K33" s="39">
        <v>9</v>
      </c>
      <c r="L33" s="40">
        <v>0</v>
      </c>
      <c r="M33" s="351" t="s">
        <v>216</v>
      </c>
      <c r="N33" s="351"/>
      <c r="O33" s="351"/>
      <c r="P33" s="351"/>
      <c r="Q33" s="351"/>
      <c r="R33" s="351" t="s">
        <v>217</v>
      </c>
      <c r="S33" s="351"/>
      <c r="T33" s="351"/>
      <c r="U33" s="351"/>
      <c r="V33" s="351"/>
      <c r="W33" s="44" t="s">
        <v>216</v>
      </c>
      <c r="X33" s="34" t="s">
        <v>95</v>
      </c>
      <c r="Y33" s="34" t="s">
        <v>14</v>
      </c>
      <c r="Z33" s="33"/>
      <c r="AA33" s="32"/>
    </row>
    <row r="34" spans="2:27" ht="38.25" customHeight="1">
      <c r="B34" s="9">
        <f>B33+1</f>
        <v>2</v>
      </c>
      <c r="C34" s="23">
        <v>1</v>
      </c>
      <c r="D34" s="24">
        <v>3</v>
      </c>
      <c r="E34" s="24">
        <v>3</v>
      </c>
      <c r="F34" s="24">
        <v>4</v>
      </c>
      <c r="G34" s="24">
        <v>5</v>
      </c>
      <c r="H34" s="24">
        <v>6</v>
      </c>
      <c r="I34" s="24">
        <v>7</v>
      </c>
      <c r="J34" s="24">
        <v>8</v>
      </c>
      <c r="K34" s="24">
        <v>9</v>
      </c>
      <c r="L34" s="25">
        <v>0</v>
      </c>
      <c r="M34" s="345" t="s">
        <v>216</v>
      </c>
      <c r="N34" s="345"/>
      <c r="O34" s="345"/>
      <c r="P34" s="345"/>
      <c r="Q34" s="345"/>
      <c r="R34" s="345" t="s">
        <v>217</v>
      </c>
      <c r="S34" s="345"/>
      <c r="T34" s="345"/>
      <c r="U34" s="345"/>
      <c r="V34" s="345"/>
      <c r="W34" s="45" t="s">
        <v>216</v>
      </c>
      <c r="X34" s="26" t="s">
        <v>96</v>
      </c>
      <c r="Y34" s="34" t="s">
        <v>218</v>
      </c>
      <c r="Z34" s="33"/>
      <c r="AA34" s="32"/>
    </row>
    <row r="35" spans="2:27" ht="38.25" customHeight="1">
      <c r="B35" s="9"/>
      <c r="C35" s="23"/>
      <c r="D35" s="24"/>
      <c r="E35" s="24"/>
      <c r="F35" s="24"/>
      <c r="G35" s="24"/>
      <c r="H35" s="24"/>
      <c r="I35" s="24"/>
      <c r="J35" s="24"/>
      <c r="K35" s="24"/>
      <c r="L35" s="25"/>
      <c r="M35" s="345"/>
      <c r="N35" s="345"/>
      <c r="O35" s="345"/>
      <c r="P35" s="345"/>
      <c r="Q35" s="345"/>
      <c r="R35" s="345"/>
      <c r="S35" s="345"/>
      <c r="T35" s="345"/>
      <c r="U35" s="345"/>
      <c r="V35" s="345"/>
      <c r="W35" s="45"/>
      <c r="X35" s="26"/>
      <c r="Y35" s="26"/>
      <c r="Z35" s="33"/>
      <c r="AA35" s="32"/>
    </row>
    <row r="36" spans="2:27" ht="38.25" customHeight="1">
      <c r="B36" s="9"/>
      <c r="C36" s="23"/>
      <c r="D36" s="24"/>
      <c r="E36" s="24"/>
      <c r="F36" s="24"/>
      <c r="G36" s="24"/>
      <c r="H36" s="24"/>
      <c r="I36" s="24"/>
      <c r="J36" s="24"/>
      <c r="K36" s="24"/>
      <c r="L36" s="25"/>
      <c r="M36" s="345"/>
      <c r="N36" s="345"/>
      <c r="O36" s="345"/>
      <c r="P36" s="345"/>
      <c r="Q36" s="345"/>
      <c r="R36" s="345"/>
      <c r="S36" s="345"/>
      <c r="T36" s="345"/>
      <c r="U36" s="345"/>
      <c r="V36" s="345"/>
      <c r="W36" s="45"/>
      <c r="X36" s="26"/>
      <c r="Y36" s="26"/>
      <c r="Z36" s="33"/>
      <c r="AA36" s="32"/>
    </row>
    <row r="37" spans="2:27" ht="38.25" customHeight="1">
      <c r="B37" s="9"/>
      <c r="C37" s="23"/>
      <c r="D37" s="24"/>
      <c r="E37" s="24"/>
      <c r="F37" s="24"/>
      <c r="G37" s="24"/>
      <c r="H37" s="24"/>
      <c r="I37" s="24"/>
      <c r="J37" s="24"/>
      <c r="K37" s="24"/>
      <c r="L37" s="25"/>
      <c r="M37" s="345"/>
      <c r="N37" s="345"/>
      <c r="O37" s="345"/>
      <c r="P37" s="345"/>
      <c r="Q37" s="345"/>
      <c r="R37" s="345"/>
      <c r="S37" s="345"/>
      <c r="T37" s="345"/>
      <c r="U37" s="345"/>
      <c r="V37" s="345"/>
      <c r="W37" s="45"/>
      <c r="X37" s="26"/>
      <c r="Y37" s="26"/>
      <c r="Z37" s="33"/>
      <c r="AA37" s="32"/>
    </row>
    <row r="38" spans="2:27" ht="38.25" customHeight="1">
      <c r="B38" s="9"/>
      <c r="C38" s="23"/>
      <c r="D38" s="24"/>
      <c r="E38" s="24"/>
      <c r="F38" s="24"/>
      <c r="G38" s="24"/>
      <c r="H38" s="24"/>
      <c r="I38" s="24"/>
      <c r="J38" s="24"/>
      <c r="K38" s="24"/>
      <c r="L38" s="25"/>
      <c r="M38" s="345"/>
      <c r="N38" s="345"/>
      <c r="O38" s="345"/>
      <c r="P38" s="345"/>
      <c r="Q38" s="345"/>
      <c r="R38" s="347"/>
      <c r="S38" s="348"/>
      <c r="T38" s="348"/>
      <c r="U38" s="348"/>
      <c r="V38" s="349"/>
      <c r="W38" s="66"/>
      <c r="X38" s="26"/>
      <c r="Y38" s="26"/>
      <c r="Z38" s="33"/>
      <c r="AA38" s="32"/>
    </row>
    <row r="39" spans="2:27" ht="38.25" customHeight="1">
      <c r="B39" s="9"/>
      <c r="C39" s="23"/>
      <c r="D39" s="24"/>
      <c r="E39" s="24"/>
      <c r="F39" s="24"/>
      <c r="G39" s="24"/>
      <c r="H39" s="24"/>
      <c r="I39" s="24"/>
      <c r="J39" s="24"/>
      <c r="K39" s="24"/>
      <c r="L39" s="25"/>
      <c r="M39" s="345"/>
      <c r="N39" s="345"/>
      <c r="O39" s="345"/>
      <c r="P39" s="345"/>
      <c r="Q39" s="345"/>
      <c r="R39" s="347"/>
      <c r="S39" s="348"/>
      <c r="T39" s="348"/>
      <c r="U39" s="348"/>
      <c r="V39" s="349"/>
      <c r="W39" s="66"/>
      <c r="X39" s="26"/>
      <c r="Y39" s="26"/>
      <c r="Z39" s="33"/>
      <c r="AA39" s="32"/>
    </row>
    <row r="40" spans="2:27" ht="38.25" customHeight="1">
      <c r="B40" s="9">
        <f aca="true" t="shared" si="0" ref="B40:B98">B39+1</f>
        <v>1</v>
      </c>
      <c r="C40" s="23"/>
      <c r="D40" s="24"/>
      <c r="E40" s="24"/>
      <c r="F40" s="24"/>
      <c r="G40" s="24"/>
      <c r="H40" s="24"/>
      <c r="I40" s="24"/>
      <c r="J40" s="24"/>
      <c r="K40" s="24"/>
      <c r="L40" s="25"/>
      <c r="M40" s="345"/>
      <c r="N40" s="345"/>
      <c r="O40" s="345"/>
      <c r="P40" s="345"/>
      <c r="Q40" s="345"/>
      <c r="R40" s="345"/>
      <c r="S40" s="345"/>
      <c r="T40" s="345"/>
      <c r="U40" s="345"/>
      <c r="V40" s="345"/>
      <c r="W40" s="45"/>
      <c r="X40" s="26"/>
      <c r="Y40" s="26"/>
      <c r="Z40" s="33"/>
      <c r="AA40" s="32"/>
    </row>
    <row r="41" spans="2:27" ht="38.25" customHeight="1">
      <c r="B41" s="9">
        <f t="shared" si="0"/>
        <v>2</v>
      </c>
      <c r="C41" s="23"/>
      <c r="D41" s="24"/>
      <c r="E41" s="24"/>
      <c r="F41" s="24"/>
      <c r="G41" s="24"/>
      <c r="H41" s="24"/>
      <c r="I41" s="24"/>
      <c r="J41" s="24"/>
      <c r="K41" s="24"/>
      <c r="L41" s="25"/>
      <c r="M41" s="345"/>
      <c r="N41" s="345"/>
      <c r="O41" s="345"/>
      <c r="P41" s="345"/>
      <c r="Q41" s="345"/>
      <c r="R41" s="345"/>
      <c r="S41" s="345"/>
      <c r="T41" s="345"/>
      <c r="U41" s="345"/>
      <c r="V41" s="345"/>
      <c r="W41" s="45"/>
      <c r="X41" s="26"/>
      <c r="Y41" s="26"/>
      <c r="Z41" s="33"/>
      <c r="AA41" s="32"/>
    </row>
    <row r="42" spans="2:27" ht="38.25" customHeight="1">
      <c r="B42" s="9">
        <f t="shared" si="0"/>
        <v>3</v>
      </c>
      <c r="C42" s="23"/>
      <c r="D42" s="24"/>
      <c r="E42" s="24"/>
      <c r="F42" s="24"/>
      <c r="G42" s="24"/>
      <c r="H42" s="24"/>
      <c r="I42" s="24"/>
      <c r="J42" s="24"/>
      <c r="K42" s="24"/>
      <c r="L42" s="25"/>
      <c r="M42" s="345"/>
      <c r="N42" s="345"/>
      <c r="O42" s="345"/>
      <c r="P42" s="345"/>
      <c r="Q42" s="345"/>
      <c r="R42" s="345"/>
      <c r="S42" s="345"/>
      <c r="T42" s="345"/>
      <c r="U42" s="345"/>
      <c r="V42" s="345"/>
      <c r="W42" s="45"/>
      <c r="X42" s="26"/>
      <c r="Y42" s="26"/>
      <c r="Z42" s="33"/>
      <c r="AA42" s="32"/>
    </row>
    <row r="43" spans="2:27" ht="38.25" customHeight="1">
      <c r="B43" s="9">
        <f t="shared" si="0"/>
        <v>4</v>
      </c>
      <c r="C43" s="23"/>
      <c r="D43" s="24"/>
      <c r="E43" s="24"/>
      <c r="F43" s="24"/>
      <c r="G43" s="24"/>
      <c r="H43" s="24"/>
      <c r="I43" s="24"/>
      <c r="J43" s="24"/>
      <c r="K43" s="24"/>
      <c r="L43" s="25"/>
      <c r="M43" s="345"/>
      <c r="N43" s="345"/>
      <c r="O43" s="345"/>
      <c r="P43" s="345"/>
      <c r="Q43" s="345"/>
      <c r="R43" s="345"/>
      <c r="S43" s="345"/>
      <c r="T43" s="345"/>
      <c r="U43" s="345"/>
      <c r="V43" s="345"/>
      <c r="W43" s="45"/>
      <c r="X43" s="26"/>
      <c r="Y43" s="26"/>
      <c r="Z43" s="33"/>
      <c r="AA43" s="32"/>
    </row>
    <row r="44" spans="2:27" ht="38.25" customHeight="1">
      <c r="B44" s="9">
        <f t="shared" si="0"/>
        <v>5</v>
      </c>
      <c r="C44" s="23"/>
      <c r="D44" s="24"/>
      <c r="E44" s="24"/>
      <c r="F44" s="24"/>
      <c r="G44" s="24"/>
      <c r="H44" s="24"/>
      <c r="I44" s="24"/>
      <c r="J44" s="24"/>
      <c r="K44" s="24"/>
      <c r="L44" s="25"/>
      <c r="M44" s="345"/>
      <c r="N44" s="345"/>
      <c r="O44" s="345"/>
      <c r="P44" s="345"/>
      <c r="Q44" s="345"/>
      <c r="R44" s="345"/>
      <c r="S44" s="345"/>
      <c r="T44" s="345"/>
      <c r="U44" s="345"/>
      <c r="V44" s="345"/>
      <c r="W44" s="45"/>
      <c r="X44" s="26"/>
      <c r="Y44" s="26"/>
      <c r="Z44" s="33"/>
      <c r="AA44" s="32"/>
    </row>
    <row r="45" spans="2:27" ht="38.25" customHeight="1">
      <c r="B45" s="9">
        <f t="shared" si="0"/>
        <v>6</v>
      </c>
      <c r="C45" s="23"/>
      <c r="D45" s="24"/>
      <c r="E45" s="24"/>
      <c r="F45" s="24"/>
      <c r="G45" s="24"/>
      <c r="H45" s="24"/>
      <c r="I45" s="24"/>
      <c r="J45" s="24"/>
      <c r="K45" s="24"/>
      <c r="L45" s="25"/>
      <c r="M45" s="345"/>
      <c r="N45" s="345"/>
      <c r="O45" s="345"/>
      <c r="P45" s="345"/>
      <c r="Q45" s="345"/>
      <c r="R45" s="345"/>
      <c r="S45" s="345"/>
      <c r="T45" s="345"/>
      <c r="U45" s="345"/>
      <c r="V45" s="345"/>
      <c r="W45" s="45"/>
      <c r="X45" s="26"/>
      <c r="Y45" s="26"/>
      <c r="Z45" s="33"/>
      <c r="AA45" s="32"/>
    </row>
    <row r="46" spans="2:27" ht="38.25" customHeight="1">
      <c r="B46" s="9">
        <f t="shared" si="0"/>
        <v>7</v>
      </c>
      <c r="C46" s="23"/>
      <c r="D46" s="24"/>
      <c r="E46" s="24"/>
      <c r="F46" s="24"/>
      <c r="G46" s="24"/>
      <c r="H46" s="24"/>
      <c r="I46" s="24"/>
      <c r="J46" s="24"/>
      <c r="K46" s="24"/>
      <c r="L46" s="25"/>
      <c r="M46" s="345"/>
      <c r="N46" s="345"/>
      <c r="O46" s="345"/>
      <c r="P46" s="345"/>
      <c r="Q46" s="345"/>
      <c r="R46" s="345"/>
      <c r="S46" s="345"/>
      <c r="T46" s="345"/>
      <c r="U46" s="345"/>
      <c r="V46" s="345"/>
      <c r="W46" s="45"/>
      <c r="X46" s="26"/>
      <c r="Y46" s="26"/>
      <c r="Z46" s="33"/>
      <c r="AA46" s="32"/>
    </row>
    <row r="47" spans="2:27" ht="38.25" customHeight="1">
      <c r="B47" s="9">
        <f t="shared" si="0"/>
        <v>8</v>
      </c>
      <c r="C47" s="23"/>
      <c r="D47" s="24"/>
      <c r="E47" s="24"/>
      <c r="F47" s="24"/>
      <c r="G47" s="24"/>
      <c r="H47" s="24"/>
      <c r="I47" s="24"/>
      <c r="J47" s="24"/>
      <c r="K47" s="24"/>
      <c r="L47" s="25"/>
      <c r="M47" s="345"/>
      <c r="N47" s="345"/>
      <c r="O47" s="345"/>
      <c r="P47" s="345"/>
      <c r="Q47" s="345"/>
      <c r="R47" s="345"/>
      <c r="S47" s="345"/>
      <c r="T47" s="345"/>
      <c r="U47" s="345"/>
      <c r="V47" s="345"/>
      <c r="W47" s="45"/>
      <c r="X47" s="26"/>
      <c r="Y47" s="26"/>
      <c r="Z47" s="33"/>
      <c r="AA47" s="32"/>
    </row>
    <row r="48" spans="2:27" ht="38.25" customHeight="1">
      <c r="B48" s="9">
        <f t="shared" si="0"/>
        <v>9</v>
      </c>
      <c r="C48" s="23"/>
      <c r="D48" s="24"/>
      <c r="E48" s="24"/>
      <c r="F48" s="24"/>
      <c r="G48" s="24"/>
      <c r="H48" s="24"/>
      <c r="I48" s="24"/>
      <c r="J48" s="24"/>
      <c r="K48" s="24"/>
      <c r="L48" s="25"/>
      <c r="M48" s="345"/>
      <c r="N48" s="345"/>
      <c r="O48" s="345"/>
      <c r="P48" s="345"/>
      <c r="Q48" s="345"/>
      <c r="R48" s="345"/>
      <c r="S48" s="345"/>
      <c r="T48" s="345"/>
      <c r="U48" s="345"/>
      <c r="V48" s="345"/>
      <c r="W48" s="45"/>
      <c r="X48" s="26"/>
      <c r="Y48" s="26"/>
      <c r="Z48" s="33"/>
      <c r="AA48" s="32"/>
    </row>
    <row r="49" spans="2:27" ht="38.25" customHeight="1">
      <c r="B49" s="9">
        <f t="shared" si="0"/>
        <v>10</v>
      </c>
      <c r="C49" s="23"/>
      <c r="D49" s="24"/>
      <c r="E49" s="24"/>
      <c r="F49" s="24"/>
      <c r="G49" s="24"/>
      <c r="H49" s="24"/>
      <c r="I49" s="24"/>
      <c r="J49" s="24"/>
      <c r="K49" s="24"/>
      <c r="L49" s="25"/>
      <c r="M49" s="345"/>
      <c r="N49" s="345"/>
      <c r="O49" s="345"/>
      <c r="P49" s="345"/>
      <c r="Q49" s="345"/>
      <c r="R49" s="345"/>
      <c r="S49" s="345"/>
      <c r="T49" s="345"/>
      <c r="U49" s="345"/>
      <c r="V49" s="345"/>
      <c r="W49" s="45"/>
      <c r="X49" s="26"/>
      <c r="Y49" s="26"/>
      <c r="Z49" s="33"/>
      <c r="AA49" s="32"/>
    </row>
    <row r="50" spans="2:27" ht="38.25" customHeight="1">
      <c r="B50" s="9">
        <f t="shared" si="0"/>
        <v>11</v>
      </c>
      <c r="C50" s="23"/>
      <c r="D50" s="24"/>
      <c r="E50" s="24"/>
      <c r="F50" s="24"/>
      <c r="G50" s="24"/>
      <c r="H50" s="24"/>
      <c r="I50" s="24"/>
      <c r="J50" s="24"/>
      <c r="K50" s="24"/>
      <c r="L50" s="25"/>
      <c r="M50" s="345"/>
      <c r="N50" s="345"/>
      <c r="O50" s="345"/>
      <c r="P50" s="345"/>
      <c r="Q50" s="345"/>
      <c r="R50" s="345"/>
      <c r="S50" s="345"/>
      <c r="T50" s="345"/>
      <c r="U50" s="345"/>
      <c r="V50" s="345"/>
      <c r="W50" s="45"/>
      <c r="X50" s="26"/>
      <c r="Y50" s="26"/>
      <c r="Z50" s="33"/>
      <c r="AA50" s="32"/>
    </row>
    <row r="51" spans="2:27" ht="38.25" customHeight="1">
      <c r="B51" s="9">
        <f t="shared" si="0"/>
        <v>12</v>
      </c>
      <c r="C51" s="23"/>
      <c r="D51" s="24"/>
      <c r="E51" s="24"/>
      <c r="F51" s="24"/>
      <c r="G51" s="24"/>
      <c r="H51" s="24"/>
      <c r="I51" s="24"/>
      <c r="J51" s="24"/>
      <c r="K51" s="24"/>
      <c r="L51" s="25"/>
      <c r="M51" s="345"/>
      <c r="N51" s="345"/>
      <c r="O51" s="345"/>
      <c r="P51" s="345"/>
      <c r="Q51" s="345"/>
      <c r="R51" s="345"/>
      <c r="S51" s="345"/>
      <c r="T51" s="345"/>
      <c r="U51" s="345"/>
      <c r="V51" s="345"/>
      <c r="W51" s="45"/>
      <c r="X51" s="26"/>
      <c r="Y51" s="26"/>
      <c r="Z51" s="33"/>
      <c r="AA51" s="32"/>
    </row>
    <row r="52" spans="2:27" ht="38.25" customHeight="1">
      <c r="B52" s="9">
        <f t="shared" si="0"/>
        <v>13</v>
      </c>
      <c r="C52" s="23"/>
      <c r="D52" s="24"/>
      <c r="E52" s="24"/>
      <c r="F52" s="24"/>
      <c r="G52" s="24"/>
      <c r="H52" s="24"/>
      <c r="I52" s="24"/>
      <c r="J52" s="24"/>
      <c r="K52" s="24"/>
      <c r="L52" s="25"/>
      <c r="M52" s="345"/>
      <c r="N52" s="345"/>
      <c r="O52" s="345"/>
      <c r="P52" s="345"/>
      <c r="Q52" s="345"/>
      <c r="R52" s="345"/>
      <c r="S52" s="345"/>
      <c r="T52" s="345"/>
      <c r="U52" s="345"/>
      <c r="V52" s="345"/>
      <c r="W52" s="45"/>
      <c r="X52" s="26"/>
      <c r="Y52" s="26"/>
      <c r="Z52" s="33"/>
      <c r="AA52" s="32"/>
    </row>
    <row r="53" spans="2:27" ht="38.25" customHeight="1">
      <c r="B53" s="9">
        <f t="shared" si="0"/>
        <v>14</v>
      </c>
      <c r="C53" s="23"/>
      <c r="D53" s="24"/>
      <c r="E53" s="24"/>
      <c r="F53" s="24"/>
      <c r="G53" s="24"/>
      <c r="H53" s="24"/>
      <c r="I53" s="24"/>
      <c r="J53" s="24"/>
      <c r="K53" s="24"/>
      <c r="L53" s="25"/>
      <c r="M53" s="345"/>
      <c r="N53" s="345"/>
      <c r="O53" s="345"/>
      <c r="P53" s="345"/>
      <c r="Q53" s="345"/>
      <c r="R53" s="345"/>
      <c r="S53" s="345"/>
      <c r="T53" s="345"/>
      <c r="U53" s="345"/>
      <c r="V53" s="345"/>
      <c r="W53" s="45"/>
      <c r="X53" s="26"/>
      <c r="Y53" s="26"/>
      <c r="Z53" s="33"/>
      <c r="AA53" s="32"/>
    </row>
    <row r="54" spans="2:27" ht="38.25" customHeight="1">
      <c r="B54" s="9">
        <f t="shared" si="0"/>
        <v>15</v>
      </c>
      <c r="C54" s="23"/>
      <c r="D54" s="24"/>
      <c r="E54" s="24"/>
      <c r="F54" s="24"/>
      <c r="G54" s="24"/>
      <c r="H54" s="24"/>
      <c r="I54" s="24"/>
      <c r="J54" s="24"/>
      <c r="K54" s="24"/>
      <c r="L54" s="25"/>
      <c r="M54" s="345"/>
      <c r="N54" s="345"/>
      <c r="O54" s="345"/>
      <c r="P54" s="345"/>
      <c r="Q54" s="345"/>
      <c r="R54" s="345"/>
      <c r="S54" s="345"/>
      <c r="T54" s="345"/>
      <c r="U54" s="345"/>
      <c r="V54" s="345"/>
      <c r="W54" s="45"/>
      <c r="X54" s="26"/>
      <c r="Y54" s="26"/>
      <c r="Z54" s="33"/>
      <c r="AA54" s="32"/>
    </row>
    <row r="55" spans="2:27" ht="38.25" customHeight="1">
      <c r="B55" s="9">
        <f t="shared" si="0"/>
        <v>16</v>
      </c>
      <c r="C55" s="23"/>
      <c r="D55" s="24"/>
      <c r="E55" s="24"/>
      <c r="F55" s="24"/>
      <c r="G55" s="24"/>
      <c r="H55" s="24"/>
      <c r="I55" s="24"/>
      <c r="J55" s="24"/>
      <c r="K55" s="24"/>
      <c r="L55" s="25"/>
      <c r="M55" s="345"/>
      <c r="N55" s="345"/>
      <c r="O55" s="345"/>
      <c r="P55" s="345"/>
      <c r="Q55" s="345"/>
      <c r="R55" s="345"/>
      <c r="S55" s="345"/>
      <c r="T55" s="345"/>
      <c r="U55" s="345"/>
      <c r="V55" s="345"/>
      <c r="W55" s="45"/>
      <c r="X55" s="26"/>
      <c r="Y55" s="26"/>
      <c r="Z55" s="33"/>
      <c r="AA55" s="32"/>
    </row>
    <row r="56" spans="2:27" ht="38.25" customHeight="1">
      <c r="B56" s="9">
        <f t="shared" si="0"/>
        <v>17</v>
      </c>
      <c r="C56" s="23"/>
      <c r="D56" s="24"/>
      <c r="E56" s="24"/>
      <c r="F56" s="24"/>
      <c r="G56" s="24"/>
      <c r="H56" s="24"/>
      <c r="I56" s="24"/>
      <c r="J56" s="24"/>
      <c r="K56" s="24"/>
      <c r="L56" s="25"/>
      <c r="M56" s="345"/>
      <c r="N56" s="345"/>
      <c r="O56" s="345"/>
      <c r="P56" s="345"/>
      <c r="Q56" s="345"/>
      <c r="R56" s="345"/>
      <c r="S56" s="345"/>
      <c r="T56" s="345"/>
      <c r="U56" s="345"/>
      <c r="V56" s="345"/>
      <c r="W56" s="45"/>
      <c r="X56" s="26"/>
      <c r="Y56" s="26"/>
      <c r="Z56" s="33"/>
      <c r="AA56" s="32"/>
    </row>
    <row r="57" spans="2:27" ht="38.25" customHeight="1">
      <c r="B57" s="9">
        <f t="shared" si="0"/>
        <v>18</v>
      </c>
      <c r="C57" s="23"/>
      <c r="D57" s="24"/>
      <c r="E57" s="24"/>
      <c r="F57" s="24"/>
      <c r="G57" s="24"/>
      <c r="H57" s="24"/>
      <c r="I57" s="24"/>
      <c r="J57" s="24"/>
      <c r="K57" s="24"/>
      <c r="L57" s="25"/>
      <c r="M57" s="345"/>
      <c r="N57" s="345"/>
      <c r="O57" s="345"/>
      <c r="P57" s="345"/>
      <c r="Q57" s="345"/>
      <c r="R57" s="345"/>
      <c r="S57" s="345"/>
      <c r="T57" s="345"/>
      <c r="U57" s="345"/>
      <c r="V57" s="345"/>
      <c r="W57" s="45"/>
      <c r="X57" s="26"/>
      <c r="Y57" s="26"/>
      <c r="Z57" s="33"/>
      <c r="AA57" s="32"/>
    </row>
    <row r="58" spans="2:27" ht="38.25" customHeight="1">
      <c r="B58" s="9">
        <f t="shared" si="0"/>
        <v>19</v>
      </c>
      <c r="C58" s="23"/>
      <c r="D58" s="24"/>
      <c r="E58" s="24"/>
      <c r="F58" s="24"/>
      <c r="G58" s="24"/>
      <c r="H58" s="24"/>
      <c r="I58" s="24"/>
      <c r="J58" s="24"/>
      <c r="K58" s="24"/>
      <c r="L58" s="25"/>
      <c r="M58" s="345"/>
      <c r="N58" s="345"/>
      <c r="O58" s="345"/>
      <c r="P58" s="345"/>
      <c r="Q58" s="345"/>
      <c r="R58" s="345"/>
      <c r="S58" s="345"/>
      <c r="T58" s="345"/>
      <c r="U58" s="345"/>
      <c r="V58" s="345"/>
      <c r="W58" s="45"/>
      <c r="X58" s="26"/>
      <c r="Y58" s="26"/>
      <c r="Z58" s="33"/>
      <c r="AA58" s="32"/>
    </row>
    <row r="59" spans="2:27" ht="38.25" customHeight="1">
      <c r="B59" s="9">
        <f t="shared" si="0"/>
        <v>20</v>
      </c>
      <c r="C59" s="23"/>
      <c r="D59" s="24"/>
      <c r="E59" s="24"/>
      <c r="F59" s="24"/>
      <c r="G59" s="24"/>
      <c r="H59" s="24"/>
      <c r="I59" s="24"/>
      <c r="J59" s="24"/>
      <c r="K59" s="24"/>
      <c r="L59" s="25"/>
      <c r="M59" s="345"/>
      <c r="N59" s="345"/>
      <c r="O59" s="345"/>
      <c r="P59" s="345"/>
      <c r="Q59" s="345"/>
      <c r="R59" s="345"/>
      <c r="S59" s="345"/>
      <c r="T59" s="345"/>
      <c r="U59" s="345"/>
      <c r="V59" s="345"/>
      <c r="W59" s="45"/>
      <c r="X59" s="26"/>
      <c r="Y59" s="26"/>
      <c r="Z59" s="33"/>
      <c r="AA59" s="32"/>
    </row>
    <row r="60" spans="2:27" ht="38.25" customHeight="1">
      <c r="B60" s="9">
        <f t="shared" si="0"/>
        <v>21</v>
      </c>
      <c r="C60" s="23"/>
      <c r="D60" s="24"/>
      <c r="E60" s="24"/>
      <c r="F60" s="24"/>
      <c r="G60" s="24"/>
      <c r="H60" s="24"/>
      <c r="I60" s="24"/>
      <c r="J60" s="24"/>
      <c r="K60" s="24"/>
      <c r="L60" s="25"/>
      <c r="M60" s="345"/>
      <c r="N60" s="345"/>
      <c r="O60" s="345"/>
      <c r="P60" s="345"/>
      <c r="Q60" s="345"/>
      <c r="R60" s="345"/>
      <c r="S60" s="345"/>
      <c r="T60" s="345"/>
      <c r="U60" s="345"/>
      <c r="V60" s="345"/>
      <c r="W60" s="45"/>
      <c r="X60" s="26"/>
      <c r="Y60" s="26"/>
      <c r="Z60" s="33"/>
      <c r="AA60" s="32"/>
    </row>
    <row r="61" spans="2:27" ht="38.25" customHeight="1">
      <c r="B61" s="9">
        <f t="shared" si="0"/>
        <v>22</v>
      </c>
      <c r="C61" s="23"/>
      <c r="D61" s="24"/>
      <c r="E61" s="24"/>
      <c r="F61" s="24"/>
      <c r="G61" s="24"/>
      <c r="H61" s="24"/>
      <c r="I61" s="24"/>
      <c r="J61" s="24"/>
      <c r="K61" s="24"/>
      <c r="L61" s="25"/>
      <c r="M61" s="345"/>
      <c r="N61" s="345"/>
      <c r="O61" s="345"/>
      <c r="P61" s="345"/>
      <c r="Q61" s="345"/>
      <c r="R61" s="345"/>
      <c r="S61" s="345"/>
      <c r="T61" s="345"/>
      <c r="U61" s="345"/>
      <c r="V61" s="345"/>
      <c r="W61" s="45"/>
      <c r="X61" s="26"/>
      <c r="Y61" s="26"/>
      <c r="Z61" s="33"/>
      <c r="AA61" s="32"/>
    </row>
    <row r="62" spans="2:27" ht="38.25" customHeight="1">
      <c r="B62" s="9">
        <f t="shared" si="0"/>
        <v>23</v>
      </c>
      <c r="C62" s="23"/>
      <c r="D62" s="24"/>
      <c r="E62" s="24"/>
      <c r="F62" s="24"/>
      <c r="G62" s="24"/>
      <c r="H62" s="24"/>
      <c r="I62" s="24"/>
      <c r="J62" s="24"/>
      <c r="K62" s="24"/>
      <c r="L62" s="25"/>
      <c r="M62" s="345"/>
      <c r="N62" s="345"/>
      <c r="O62" s="345"/>
      <c r="P62" s="345"/>
      <c r="Q62" s="345"/>
      <c r="R62" s="345"/>
      <c r="S62" s="345"/>
      <c r="T62" s="345"/>
      <c r="U62" s="345"/>
      <c r="V62" s="345"/>
      <c r="W62" s="45"/>
      <c r="X62" s="26"/>
      <c r="Y62" s="26"/>
      <c r="Z62" s="33"/>
      <c r="AA62" s="32"/>
    </row>
    <row r="63" spans="2:27" ht="38.25" customHeight="1">
      <c r="B63" s="9">
        <f t="shared" si="0"/>
        <v>24</v>
      </c>
      <c r="C63" s="23"/>
      <c r="D63" s="24"/>
      <c r="E63" s="24"/>
      <c r="F63" s="24"/>
      <c r="G63" s="24"/>
      <c r="H63" s="24"/>
      <c r="I63" s="24"/>
      <c r="J63" s="24"/>
      <c r="K63" s="24"/>
      <c r="L63" s="25"/>
      <c r="M63" s="345"/>
      <c r="N63" s="345"/>
      <c r="O63" s="345"/>
      <c r="P63" s="345"/>
      <c r="Q63" s="345"/>
      <c r="R63" s="345"/>
      <c r="S63" s="345"/>
      <c r="T63" s="345"/>
      <c r="U63" s="345"/>
      <c r="V63" s="345"/>
      <c r="W63" s="45"/>
      <c r="X63" s="26"/>
      <c r="Y63" s="26"/>
      <c r="Z63" s="33"/>
      <c r="AA63" s="32"/>
    </row>
    <row r="64" spans="2:27" ht="38.25" customHeight="1">
      <c r="B64" s="9">
        <f t="shared" si="0"/>
        <v>25</v>
      </c>
      <c r="C64" s="23"/>
      <c r="D64" s="24"/>
      <c r="E64" s="24"/>
      <c r="F64" s="24"/>
      <c r="G64" s="24"/>
      <c r="H64" s="24"/>
      <c r="I64" s="24"/>
      <c r="J64" s="24"/>
      <c r="K64" s="24"/>
      <c r="L64" s="25"/>
      <c r="M64" s="345"/>
      <c r="N64" s="345"/>
      <c r="O64" s="345"/>
      <c r="P64" s="345"/>
      <c r="Q64" s="345"/>
      <c r="R64" s="345"/>
      <c r="S64" s="345"/>
      <c r="T64" s="345"/>
      <c r="U64" s="345"/>
      <c r="V64" s="345"/>
      <c r="W64" s="45"/>
      <c r="X64" s="26"/>
      <c r="Y64" s="26"/>
      <c r="Z64" s="33"/>
      <c r="AA64" s="32"/>
    </row>
    <row r="65" spans="2:27" ht="38.25" customHeight="1">
      <c r="B65" s="9">
        <f t="shared" si="0"/>
        <v>26</v>
      </c>
      <c r="C65" s="23"/>
      <c r="D65" s="24"/>
      <c r="E65" s="24"/>
      <c r="F65" s="24"/>
      <c r="G65" s="24"/>
      <c r="H65" s="24"/>
      <c r="I65" s="24"/>
      <c r="J65" s="24"/>
      <c r="K65" s="24"/>
      <c r="L65" s="25"/>
      <c r="M65" s="345"/>
      <c r="N65" s="345"/>
      <c r="O65" s="345"/>
      <c r="P65" s="345"/>
      <c r="Q65" s="345"/>
      <c r="R65" s="345"/>
      <c r="S65" s="345"/>
      <c r="T65" s="345"/>
      <c r="U65" s="345"/>
      <c r="V65" s="345"/>
      <c r="W65" s="45"/>
      <c r="X65" s="26"/>
      <c r="Y65" s="26"/>
      <c r="Z65" s="33"/>
      <c r="AA65" s="32"/>
    </row>
    <row r="66" spans="2:27" ht="38.25" customHeight="1">
      <c r="B66" s="9">
        <f t="shared" si="0"/>
        <v>27</v>
      </c>
      <c r="C66" s="23"/>
      <c r="D66" s="24"/>
      <c r="E66" s="24"/>
      <c r="F66" s="24"/>
      <c r="G66" s="24"/>
      <c r="H66" s="24"/>
      <c r="I66" s="24"/>
      <c r="J66" s="24"/>
      <c r="K66" s="24"/>
      <c r="L66" s="25"/>
      <c r="M66" s="345"/>
      <c r="N66" s="345"/>
      <c r="O66" s="345"/>
      <c r="P66" s="345"/>
      <c r="Q66" s="345"/>
      <c r="R66" s="345"/>
      <c r="S66" s="345"/>
      <c r="T66" s="345"/>
      <c r="U66" s="345"/>
      <c r="V66" s="345"/>
      <c r="W66" s="45"/>
      <c r="X66" s="26"/>
      <c r="Y66" s="26"/>
      <c r="Z66" s="33"/>
      <c r="AA66" s="32"/>
    </row>
    <row r="67" spans="2:27" ht="38.25" customHeight="1">
      <c r="B67" s="9">
        <f t="shared" si="0"/>
        <v>28</v>
      </c>
      <c r="C67" s="23"/>
      <c r="D67" s="24"/>
      <c r="E67" s="24"/>
      <c r="F67" s="24"/>
      <c r="G67" s="24"/>
      <c r="H67" s="24"/>
      <c r="I67" s="24"/>
      <c r="J67" s="24"/>
      <c r="K67" s="24"/>
      <c r="L67" s="25"/>
      <c r="M67" s="345"/>
      <c r="N67" s="345"/>
      <c r="O67" s="345"/>
      <c r="P67" s="345"/>
      <c r="Q67" s="345"/>
      <c r="R67" s="345"/>
      <c r="S67" s="345"/>
      <c r="T67" s="345"/>
      <c r="U67" s="345"/>
      <c r="V67" s="345"/>
      <c r="W67" s="45"/>
      <c r="X67" s="26"/>
      <c r="Y67" s="26"/>
      <c r="Z67" s="33"/>
      <c r="AA67" s="32"/>
    </row>
    <row r="68" spans="2:27" ht="38.25" customHeight="1">
      <c r="B68" s="9">
        <f t="shared" si="0"/>
        <v>29</v>
      </c>
      <c r="C68" s="23"/>
      <c r="D68" s="24"/>
      <c r="E68" s="24"/>
      <c r="F68" s="24"/>
      <c r="G68" s="24"/>
      <c r="H68" s="24"/>
      <c r="I68" s="24"/>
      <c r="J68" s="24"/>
      <c r="K68" s="24"/>
      <c r="L68" s="25"/>
      <c r="M68" s="345"/>
      <c r="N68" s="345"/>
      <c r="O68" s="345"/>
      <c r="P68" s="345"/>
      <c r="Q68" s="345"/>
      <c r="R68" s="345"/>
      <c r="S68" s="345"/>
      <c r="T68" s="345"/>
      <c r="U68" s="345"/>
      <c r="V68" s="345"/>
      <c r="W68" s="45"/>
      <c r="X68" s="26"/>
      <c r="Y68" s="26"/>
      <c r="Z68" s="33"/>
      <c r="AA68" s="32"/>
    </row>
    <row r="69" spans="2:27" ht="38.25" customHeight="1">
      <c r="B69" s="9">
        <f t="shared" si="0"/>
        <v>30</v>
      </c>
      <c r="C69" s="23"/>
      <c r="D69" s="24"/>
      <c r="E69" s="24"/>
      <c r="F69" s="24"/>
      <c r="G69" s="24"/>
      <c r="H69" s="24"/>
      <c r="I69" s="24"/>
      <c r="J69" s="24"/>
      <c r="K69" s="24"/>
      <c r="L69" s="25"/>
      <c r="M69" s="345"/>
      <c r="N69" s="345"/>
      <c r="O69" s="345"/>
      <c r="P69" s="345"/>
      <c r="Q69" s="345"/>
      <c r="R69" s="345"/>
      <c r="S69" s="345"/>
      <c r="T69" s="345"/>
      <c r="U69" s="345"/>
      <c r="V69" s="345"/>
      <c r="W69" s="45"/>
      <c r="X69" s="26"/>
      <c r="Y69" s="26"/>
      <c r="Z69" s="33"/>
      <c r="AA69" s="32"/>
    </row>
    <row r="70" spans="2:27" ht="38.25" customHeight="1">
      <c r="B70" s="9">
        <f t="shared" si="0"/>
        <v>31</v>
      </c>
      <c r="C70" s="23"/>
      <c r="D70" s="24"/>
      <c r="E70" s="24"/>
      <c r="F70" s="24"/>
      <c r="G70" s="24"/>
      <c r="H70" s="24"/>
      <c r="I70" s="24"/>
      <c r="J70" s="24"/>
      <c r="K70" s="24"/>
      <c r="L70" s="25"/>
      <c r="M70" s="345"/>
      <c r="N70" s="345"/>
      <c r="O70" s="345"/>
      <c r="P70" s="345"/>
      <c r="Q70" s="345"/>
      <c r="R70" s="345"/>
      <c r="S70" s="345"/>
      <c r="T70" s="345"/>
      <c r="U70" s="345"/>
      <c r="V70" s="345"/>
      <c r="W70" s="45"/>
      <c r="X70" s="26"/>
      <c r="Y70" s="26"/>
      <c r="Z70" s="33"/>
      <c r="AA70" s="32"/>
    </row>
    <row r="71" spans="2:27" ht="38.25" customHeight="1">
      <c r="B71" s="9">
        <f t="shared" si="0"/>
        <v>32</v>
      </c>
      <c r="C71" s="23"/>
      <c r="D71" s="24"/>
      <c r="E71" s="24"/>
      <c r="F71" s="24"/>
      <c r="G71" s="24"/>
      <c r="H71" s="24"/>
      <c r="I71" s="24"/>
      <c r="J71" s="24"/>
      <c r="K71" s="24"/>
      <c r="L71" s="25"/>
      <c r="M71" s="345"/>
      <c r="N71" s="345"/>
      <c r="O71" s="345"/>
      <c r="P71" s="345"/>
      <c r="Q71" s="345"/>
      <c r="R71" s="345"/>
      <c r="S71" s="345"/>
      <c r="T71" s="345"/>
      <c r="U71" s="345"/>
      <c r="V71" s="345"/>
      <c r="W71" s="45"/>
      <c r="X71" s="26"/>
      <c r="Y71" s="26"/>
      <c r="Z71" s="33"/>
      <c r="AA71" s="32"/>
    </row>
    <row r="72" spans="2:27" ht="38.25" customHeight="1">
      <c r="B72" s="9">
        <f t="shared" si="0"/>
        <v>33</v>
      </c>
      <c r="C72" s="23"/>
      <c r="D72" s="24"/>
      <c r="E72" s="24"/>
      <c r="F72" s="24"/>
      <c r="G72" s="24"/>
      <c r="H72" s="24"/>
      <c r="I72" s="24"/>
      <c r="J72" s="24"/>
      <c r="K72" s="24"/>
      <c r="L72" s="25"/>
      <c r="M72" s="345"/>
      <c r="N72" s="345"/>
      <c r="O72" s="345"/>
      <c r="P72" s="345"/>
      <c r="Q72" s="345"/>
      <c r="R72" s="345"/>
      <c r="S72" s="345"/>
      <c r="T72" s="345"/>
      <c r="U72" s="345"/>
      <c r="V72" s="345"/>
      <c r="W72" s="45"/>
      <c r="X72" s="26"/>
      <c r="Y72" s="26"/>
      <c r="Z72" s="33"/>
      <c r="AA72" s="32"/>
    </row>
    <row r="73" spans="2:27" ht="38.25" customHeight="1">
      <c r="B73" s="9">
        <f t="shared" si="0"/>
        <v>34</v>
      </c>
      <c r="C73" s="23"/>
      <c r="D73" s="24"/>
      <c r="E73" s="24"/>
      <c r="F73" s="24"/>
      <c r="G73" s="24"/>
      <c r="H73" s="24"/>
      <c r="I73" s="24"/>
      <c r="J73" s="24"/>
      <c r="K73" s="24"/>
      <c r="L73" s="25"/>
      <c r="M73" s="345"/>
      <c r="N73" s="345"/>
      <c r="O73" s="345"/>
      <c r="P73" s="345"/>
      <c r="Q73" s="345"/>
      <c r="R73" s="345"/>
      <c r="S73" s="345"/>
      <c r="T73" s="345"/>
      <c r="U73" s="345"/>
      <c r="V73" s="345"/>
      <c r="W73" s="45"/>
      <c r="X73" s="26"/>
      <c r="Y73" s="26"/>
      <c r="Z73" s="33"/>
      <c r="AA73" s="32"/>
    </row>
    <row r="74" spans="2:27" ht="38.25" customHeight="1">
      <c r="B74" s="9">
        <f t="shared" si="0"/>
        <v>35</v>
      </c>
      <c r="C74" s="23"/>
      <c r="D74" s="24"/>
      <c r="E74" s="24"/>
      <c r="F74" s="24"/>
      <c r="G74" s="24"/>
      <c r="H74" s="24"/>
      <c r="I74" s="24"/>
      <c r="J74" s="24"/>
      <c r="K74" s="24"/>
      <c r="L74" s="25"/>
      <c r="M74" s="345"/>
      <c r="N74" s="345"/>
      <c r="O74" s="345"/>
      <c r="P74" s="345"/>
      <c r="Q74" s="345"/>
      <c r="R74" s="345"/>
      <c r="S74" s="345"/>
      <c r="T74" s="345"/>
      <c r="U74" s="345"/>
      <c r="V74" s="345"/>
      <c r="W74" s="45"/>
      <c r="X74" s="26"/>
      <c r="Y74" s="26"/>
      <c r="Z74" s="33"/>
      <c r="AA74" s="32"/>
    </row>
    <row r="75" spans="2:27" ht="38.25" customHeight="1">
      <c r="B75" s="9">
        <f t="shared" si="0"/>
        <v>36</v>
      </c>
      <c r="C75" s="23"/>
      <c r="D75" s="24"/>
      <c r="E75" s="24"/>
      <c r="F75" s="24"/>
      <c r="G75" s="24"/>
      <c r="H75" s="24"/>
      <c r="I75" s="24"/>
      <c r="J75" s="24"/>
      <c r="K75" s="24"/>
      <c r="L75" s="25"/>
      <c r="M75" s="345"/>
      <c r="N75" s="345"/>
      <c r="O75" s="345"/>
      <c r="P75" s="345"/>
      <c r="Q75" s="345"/>
      <c r="R75" s="345"/>
      <c r="S75" s="345"/>
      <c r="T75" s="345"/>
      <c r="U75" s="345"/>
      <c r="V75" s="345"/>
      <c r="W75" s="45"/>
      <c r="X75" s="26"/>
      <c r="Y75" s="26"/>
      <c r="Z75" s="33"/>
      <c r="AA75" s="32"/>
    </row>
    <row r="76" spans="2:27" ht="38.25" customHeight="1">
      <c r="B76" s="9">
        <f t="shared" si="0"/>
        <v>37</v>
      </c>
      <c r="C76" s="23"/>
      <c r="D76" s="24"/>
      <c r="E76" s="24"/>
      <c r="F76" s="24"/>
      <c r="G76" s="24"/>
      <c r="H76" s="24"/>
      <c r="I76" s="24"/>
      <c r="J76" s="24"/>
      <c r="K76" s="24"/>
      <c r="L76" s="25"/>
      <c r="M76" s="345"/>
      <c r="N76" s="345"/>
      <c r="O76" s="345"/>
      <c r="P76" s="345"/>
      <c r="Q76" s="345"/>
      <c r="R76" s="345"/>
      <c r="S76" s="345"/>
      <c r="T76" s="345"/>
      <c r="U76" s="345"/>
      <c r="V76" s="345"/>
      <c r="W76" s="45"/>
      <c r="X76" s="26"/>
      <c r="Y76" s="26"/>
      <c r="Z76" s="33"/>
      <c r="AA76" s="32"/>
    </row>
    <row r="77" spans="2:27" ht="38.25" customHeight="1">
      <c r="B77" s="9">
        <f t="shared" si="0"/>
        <v>38</v>
      </c>
      <c r="C77" s="23"/>
      <c r="D77" s="24"/>
      <c r="E77" s="24"/>
      <c r="F77" s="24"/>
      <c r="G77" s="24"/>
      <c r="H77" s="24"/>
      <c r="I77" s="24"/>
      <c r="J77" s="24"/>
      <c r="K77" s="24"/>
      <c r="L77" s="25"/>
      <c r="M77" s="345"/>
      <c r="N77" s="345"/>
      <c r="O77" s="345"/>
      <c r="P77" s="345"/>
      <c r="Q77" s="345"/>
      <c r="R77" s="345"/>
      <c r="S77" s="345"/>
      <c r="T77" s="345"/>
      <c r="U77" s="345"/>
      <c r="V77" s="345"/>
      <c r="W77" s="45"/>
      <c r="X77" s="26"/>
      <c r="Y77" s="26"/>
      <c r="Z77" s="33"/>
      <c r="AA77" s="32"/>
    </row>
    <row r="78" spans="2:27" ht="38.25" customHeight="1">
      <c r="B78" s="9">
        <f t="shared" si="0"/>
        <v>39</v>
      </c>
      <c r="C78" s="23"/>
      <c r="D78" s="24"/>
      <c r="E78" s="24"/>
      <c r="F78" s="24"/>
      <c r="G78" s="24"/>
      <c r="H78" s="24"/>
      <c r="I78" s="24"/>
      <c r="J78" s="24"/>
      <c r="K78" s="24"/>
      <c r="L78" s="25"/>
      <c r="M78" s="345"/>
      <c r="N78" s="345"/>
      <c r="O78" s="345"/>
      <c r="P78" s="345"/>
      <c r="Q78" s="345"/>
      <c r="R78" s="345"/>
      <c r="S78" s="345"/>
      <c r="T78" s="345"/>
      <c r="U78" s="345"/>
      <c r="V78" s="345"/>
      <c r="W78" s="45"/>
      <c r="X78" s="26"/>
      <c r="Y78" s="26"/>
      <c r="Z78" s="33"/>
      <c r="AA78" s="32"/>
    </row>
    <row r="79" spans="2:27" ht="38.25" customHeight="1">
      <c r="B79" s="9">
        <f t="shared" si="0"/>
        <v>40</v>
      </c>
      <c r="C79" s="23"/>
      <c r="D79" s="24"/>
      <c r="E79" s="24"/>
      <c r="F79" s="24"/>
      <c r="G79" s="24"/>
      <c r="H79" s="24"/>
      <c r="I79" s="24"/>
      <c r="J79" s="24"/>
      <c r="K79" s="24"/>
      <c r="L79" s="25"/>
      <c r="M79" s="345"/>
      <c r="N79" s="345"/>
      <c r="O79" s="345"/>
      <c r="P79" s="345"/>
      <c r="Q79" s="345"/>
      <c r="R79" s="345"/>
      <c r="S79" s="345"/>
      <c r="T79" s="345"/>
      <c r="U79" s="345"/>
      <c r="V79" s="345"/>
      <c r="W79" s="45"/>
      <c r="X79" s="26"/>
      <c r="Y79" s="26"/>
      <c r="Z79" s="33"/>
      <c r="AA79" s="32"/>
    </row>
    <row r="80" spans="2:27" ht="38.25" customHeight="1">
      <c r="B80" s="9">
        <f t="shared" si="0"/>
        <v>41</v>
      </c>
      <c r="C80" s="23"/>
      <c r="D80" s="24"/>
      <c r="E80" s="24"/>
      <c r="F80" s="24"/>
      <c r="G80" s="24"/>
      <c r="H80" s="24"/>
      <c r="I80" s="24"/>
      <c r="J80" s="24"/>
      <c r="K80" s="24"/>
      <c r="L80" s="25"/>
      <c r="M80" s="345"/>
      <c r="N80" s="345"/>
      <c r="O80" s="345"/>
      <c r="P80" s="345"/>
      <c r="Q80" s="345"/>
      <c r="R80" s="345"/>
      <c r="S80" s="345"/>
      <c r="T80" s="345"/>
      <c r="U80" s="345"/>
      <c r="V80" s="345"/>
      <c r="W80" s="45"/>
      <c r="X80" s="26"/>
      <c r="Y80" s="26"/>
      <c r="Z80" s="33"/>
      <c r="AA80" s="32"/>
    </row>
    <row r="81" spans="2:27" ht="38.25" customHeight="1">
      <c r="B81" s="9">
        <f t="shared" si="0"/>
        <v>42</v>
      </c>
      <c r="C81" s="23"/>
      <c r="D81" s="24"/>
      <c r="E81" s="24"/>
      <c r="F81" s="24"/>
      <c r="G81" s="24"/>
      <c r="H81" s="24"/>
      <c r="I81" s="24"/>
      <c r="J81" s="24"/>
      <c r="K81" s="24"/>
      <c r="L81" s="25"/>
      <c r="M81" s="345"/>
      <c r="N81" s="345"/>
      <c r="O81" s="345"/>
      <c r="P81" s="345"/>
      <c r="Q81" s="345"/>
      <c r="R81" s="345"/>
      <c r="S81" s="345"/>
      <c r="T81" s="345"/>
      <c r="U81" s="345"/>
      <c r="V81" s="345"/>
      <c r="W81" s="45"/>
      <c r="X81" s="26"/>
      <c r="Y81" s="26"/>
      <c r="Z81" s="33"/>
      <c r="AA81" s="32"/>
    </row>
    <row r="82" spans="2:27" ht="38.25" customHeight="1">
      <c r="B82" s="9">
        <f t="shared" si="0"/>
        <v>43</v>
      </c>
      <c r="C82" s="23"/>
      <c r="D82" s="24"/>
      <c r="E82" s="24"/>
      <c r="F82" s="24"/>
      <c r="G82" s="24"/>
      <c r="H82" s="24"/>
      <c r="I82" s="24"/>
      <c r="J82" s="24"/>
      <c r="K82" s="24"/>
      <c r="L82" s="25"/>
      <c r="M82" s="345"/>
      <c r="N82" s="345"/>
      <c r="O82" s="345"/>
      <c r="P82" s="345"/>
      <c r="Q82" s="345"/>
      <c r="R82" s="345"/>
      <c r="S82" s="345"/>
      <c r="T82" s="345"/>
      <c r="U82" s="345"/>
      <c r="V82" s="345"/>
      <c r="W82" s="45"/>
      <c r="X82" s="26"/>
      <c r="Y82" s="26"/>
      <c r="Z82" s="33"/>
      <c r="AA82" s="32"/>
    </row>
    <row r="83" spans="2:27" ht="38.25" customHeight="1">
      <c r="B83" s="9">
        <f t="shared" si="0"/>
        <v>44</v>
      </c>
      <c r="C83" s="23"/>
      <c r="D83" s="24"/>
      <c r="E83" s="24"/>
      <c r="F83" s="24"/>
      <c r="G83" s="24"/>
      <c r="H83" s="24"/>
      <c r="I83" s="24"/>
      <c r="J83" s="24"/>
      <c r="K83" s="24"/>
      <c r="L83" s="25"/>
      <c r="M83" s="345"/>
      <c r="N83" s="345"/>
      <c r="O83" s="345"/>
      <c r="P83" s="345"/>
      <c r="Q83" s="345"/>
      <c r="R83" s="345"/>
      <c r="S83" s="345"/>
      <c r="T83" s="345"/>
      <c r="U83" s="345"/>
      <c r="V83" s="345"/>
      <c r="W83" s="45"/>
      <c r="X83" s="26"/>
      <c r="Y83" s="26"/>
      <c r="Z83" s="33"/>
      <c r="AA83" s="32"/>
    </row>
    <row r="84" spans="2:27" ht="38.25" customHeight="1">
      <c r="B84" s="9">
        <f t="shared" si="0"/>
        <v>45</v>
      </c>
      <c r="C84" s="23"/>
      <c r="D84" s="24"/>
      <c r="E84" s="24"/>
      <c r="F84" s="24"/>
      <c r="G84" s="24"/>
      <c r="H84" s="24"/>
      <c r="I84" s="24"/>
      <c r="J84" s="24"/>
      <c r="K84" s="24"/>
      <c r="L84" s="25"/>
      <c r="M84" s="345"/>
      <c r="N84" s="345"/>
      <c r="O84" s="345"/>
      <c r="P84" s="345"/>
      <c r="Q84" s="345"/>
      <c r="R84" s="345"/>
      <c r="S84" s="345"/>
      <c r="T84" s="345"/>
      <c r="U84" s="345"/>
      <c r="V84" s="345"/>
      <c r="W84" s="45"/>
      <c r="X84" s="26"/>
      <c r="Y84" s="26"/>
      <c r="Z84" s="33"/>
      <c r="AA84" s="32"/>
    </row>
    <row r="85" spans="2:27" ht="38.25" customHeight="1">
      <c r="B85" s="9">
        <f t="shared" si="0"/>
        <v>46</v>
      </c>
      <c r="C85" s="23"/>
      <c r="D85" s="24"/>
      <c r="E85" s="24"/>
      <c r="F85" s="24"/>
      <c r="G85" s="24"/>
      <c r="H85" s="24"/>
      <c r="I85" s="24"/>
      <c r="J85" s="24"/>
      <c r="K85" s="24"/>
      <c r="L85" s="25"/>
      <c r="M85" s="345"/>
      <c r="N85" s="345"/>
      <c r="O85" s="345"/>
      <c r="P85" s="345"/>
      <c r="Q85" s="345"/>
      <c r="R85" s="345"/>
      <c r="S85" s="345"/>
      <c r="T85" s="345"/>
      <c r="U85" s="345"/>
      <c r="V85" s="345"/>
      <c r="W85" s="45"/>
      <c r="X85" s="26"/>
      <c r="Y85" s="26"/>
      <c r="Z85" s="33"/>
      <c r="AA85" s="32"/>
    </row>
    <row r="86" spans="2:27" ht="38.25" customHeight="1">
      <c r="B86" s="9">
        <f t="shared" si="0"/>
        <v>47</v>
      </c>
      <c r="C86" s="23"/>
      <c r="D86" s="24"/>
      <c r="E86" s="24"/>
      <c r="F86" s="24"/>
      <c r="G86" s="24"/>
      <c r="H86" s="24"/>
      <c r="I86" s="24"/>
      <c r="J86" s="24"/>
      <c r="K86" s="24"/>
      <c r="L86" s="25"/>
      <c r="M86" s="345"/>
      <c r="N86" s="345"/>
      <c r="O86" s="345"/>
      <c r="P86" s="345"/>
      <c r="Q86" s="345"/>
      <c r="R86" s="345"/>
      <c r="S86" s="345"/>
      <c r="T86" s="345"/>
      <c r="U86" s="345"/>
      <c r="V86" s="345"/>
      <c r="W86" s="45"/>
      <c r="X86" s="26"/>
      <c r="Y86" s="26"/>
      <c r="Z86" s="33"/>
      <c r="AA86" s="32"/>
    </row>
    <row r="87" spans="2:27" ht="38.25" customHeight="1">
      <c r="B87" s="9">
        <f t="shared" si="0"/>
        <v>48</v>
      </c>
      <c r="C87" s="23"/>
      <c r="D87" s="24"/>
      <c r="E87" s="24"/>
      <c r="F87" s="24"/>
      <c r="G87" s="24"/>
      <c r="H87" s="24"/>
      <c r="I87" s="24"/>
      <c r="J87" s="24"/>
      <c r="K87" s="24"/>
      <c r="L87" s="25"/>
      <c r="M87" s="345"/>
      <c r="N87" s="345"/>
      <c r="O87" s="345"/>
      <c r="P87" s="345"/>
      <c r="Q87" s="345"/>
      <c r="R87" s="345"/>
      <c r="S87" s="345"/>
      <c r="T87" s="345"/>
      <c r="U87" s="345"/>
      <c r="V87" s="345"/>
      <c r="W87" s="45"/>
      <c r="X87" s="26"/>
      <c r="Y87" s="26"/>
      <c r="Z87" s="33"/>
      <c r="AA87" s="32"/>
    </row>
    <row r="88" spans="2:27" ht="38.25" customHeight="1">
      <c r="B88" s="9">
        <f t="shared" si="0"/>
        <v>49</v>
      </c>
      <c r="C88" s="23"/>
      <c r="D88" s="24"/>
      <c r="E88" s="24"/>
      <c r="F88" s="24"/>
      <c r="G88" s="24"/>
      <c r="H88" s="24"/>
      <c r="I88" s="24"/>
      <c r="J88" s="24"/>
      <c r="K88" s="24"/>
      <c r="L88" s="25"/>
      <c r="M88" s="345"/>
      <c r="N88" s="345"/>
      <c r="O88" s="345"/>
      <c r="P88" s="345"/>
      <c r="Q88" s="345"/>
      <c r="R88" s="345"/>
      <c r="S88" s="345"/>
      <c r="T88" s="345"/>
      <c r="U88" s="345"/>
      <c r="V88" s="345"/>
      <c r="W88" s="45"/>
      <c r="X88" s="26"/>
      <c r="Y88" s="26"/>
      <c r="Z88" s="33"/>
      <c r="AA88" s="32"/>
    </row>
    <row r="89" spans="2:27" ht="38.25" customHeight="1">
      <c r="B89" s="9">
        <f t="shared" si="0"/>
        <v>50</v>
      </c>
      <c r="C89" s="23"/>
      <c r="D89" s="24"/>
      <c r="E89" s="24"/>
      <c r="F89" s="24"/>
      <c r="G89" s="24"/>
      <c r="H89" s="24"/>
      <c r="I89" s="24"/>
      <c r="J89" s="24"/>
      <c r="K89" s="24"/>
      <c r="L89" s="25"/>
      <c r="M89" s="345"/>
      <c r="N89" s="345"/>
      <c r="O89" s="345"/>
      <c r="P89" s="345"/>
      <c r="Q89" s="345"/>
      <c r="R89" s="345"/>
      <c r="S89" s="345"/>
      <c r="T89" s="345"/>
      <c r="U89" s="345"/>
      <c r="V89" s="345"/>
      <c r="W89" s="45"/>
      <c r="X89" s="26"/>
      <c r="Y89" s="26"/>
      <c r="Z89" s="33"/>
      <c r="AA89" s="32"/>
    </row>
    <row r="90" spans="2:27" ht="38.25" customHeight="1">
      <c r="B90" s="9">
        <f t="shared" si="0"/>
        <v>51</v>
      </c>
      <c r="C90" s="23"/>
      <c r="D90" s="24"/>
      <c r="E90" s="24"/>
      <c r="F90" s="24"/>
      <c r="G90" s="24"/>
      <c r="H90" s="24"/>
      <c r="I90" s="24"/>
      <c r="J90" s="24"/>
      <c r="K90" s="24"/>
      <c r="L90" s="25"/>
      <c r="M90" s="345"/>
      <c r="N90" s="345"/>
      <c r="O90" s="345"/>
      <c r="P90" s="345"/>
      <c r="Q90" s="345"/>
      <c r="R90" s="345"/>
      <c r="S90" s="345"/>
      <c r="T90" s="345"/>
      <c r="U90" s="345"/>
      <c r="V90" s="345"/>
      <c r="W90" s="45"/>
      <c r="X90" s="26"/>
      <c r="Y90" s="26"/>
      <c r="Z90" s="33"/>
      <c r="AA90" s="32"/>
    </row>
    <row r="91" spans="2:27" ht="38.25" customHeight="1">
      <c r="B91" s="9">
        <f t="shared" si="0"/>
        <v>52</v>
      </c>
      <c r="C91" s="23"/>
      <c r="D91" s="24"/>
      <c r="E91" s="24"/>
      <c r="F91" s="24"/>
      <c r="G91" s="24"/>
      <c r="H91" s="24"/>
      <c r="I91" s="24"/>
      <c r="J91" s="24"/>
      <c r="K91" s="24"/>
      <c r="L91" s="25"/>
      <c r="M91" s="345"/>
      <c r="N91" s="345"/>
      <c r="O91" s="345"/>
      <c r="P91" s="345"/>
      <c r="Q91" s="345"/>
      <c r="R91" s="345"/>
      <c r="S91" s="345"/>
      <c r="T91" s="345"/>
      <c r="U91" s="345"/>
      <c r="V91" s="345"/>
      <c r="W91" s="45"/>
      <c r="X91" s="26"/>
      <c r="Y91" s="26"/>
      <c r="Z91" s="33"/>
      <c r="AA91" s="32"/>
    </row>
    <row r="92" spans="2:27" ht="38.25" customHeight="1">
      <c r="B92" s="9">
        <f t="shared" si="0"/>
        <v>53</v>
      </c>
      <c r="C92" s="23"/>
      <c r="D92" s="24"/>
      <c r="E92" s="24"/>
      <c r="F92" s="24"/>
      <c r="G92" s="24"/>
      <c r="H92" s="24"/>
      <c r="I92" s="24"/>
      <c r="J92" s="24"/>
      <c r="K92" s="24"/>
      <c r="L92" s="25"/>
      <c r="M92" s="345"/>
      <c r="N92" s="345"/>
      <c r="O92" s="345"/>
      <c r="P92" s="345"/>
      <c r="Q92" s="345"/>
      <c r="R92" s="345"/>
      <c r="S92" s="345"/>
      <c r="T92" s="345"/>
      <c r="U92" s="345"/>
      <c r="V92" s="345"/>
      <c r="W92" s="45"/>
      <c r="X92" s="26"/>
      <c r="Y92" s="26"/>
      <c r="Z92" s="33"/>
      <c r="AA92" s="32"/>
    </row>
    <row r="93" spans="2:27" ht="38.25" customHeight="1">
      <c r="B93" s="9">
        <f t="shared" si="0"/>
        <v>54</v>
      </c>
      <c r="C93" s="23"/>
      <c r="D93" s="24"/>
      <c r="E93" s="24"/>
      <c r="F93" s="24"/>
      <c r="G93" s="24"/>
      <c r="H93" s="24"/>
      <c r="I93" s="24"/>
      <c r="J93" s="24"/>
      <c r="K93" s="24"/>
      <c r="L93" s="25"/>
      <c r="M93" s="345"/>
      <c r="N93" s="345"/>
      <c r="O93" s="345"/>
      <c r="P93" s="345"/>
      <c r="Q93" s="345"/>
      <c r="R93" s="345"/>
      <c r="S93" s="345"/>
      <c r="T93" s="345"/>
      <c r="U93" s="345"/>
      <c r="V93" s="345"/>
      <c r="W93" s="45"/>
      <c r="X93" s="26"/>
      <c r="Y93" s="26"/>
      <c r="Z93" s="33"/>
      <c r="AA93" s="32"/>
    </row>
    <row r="94" spans="2:27" ht="38.25" customHeight="1">
      <c r="B94" s="9">
        <f t="shared" si="0"/>
        <v>55</v>
      </c>
      <c r="C94" s="23"/>
      <c r="D94" s="24"/>
      <c r="E94" s="24"/>
      <c r="F94" s="24"/>
      <c r="G94" s="24"/>
      <c r="H94" s="24"/>
      <c r="I94" s="24"/>
      <c r="J94" s="24"/>
      <c r="K94" s="24"/>
      <c r="L94" s="25"/>
      <c r="M94" s="345"/>
      <c r="N94" s="345"/>
      <c r="O94" s="345"/>
      <c r="P94" s="345"/>
      <c r="Q94" s="345"/>
      <c r="R94" s="345"/>
      <c r="S94" s="345"/>
      <c r="T94" s="345"/>
      <c r="U94" s="345"/>
      <c r="V94" s="345"/>
      <c r="W94" s="45"/>
      <c r="X94" s="26"/>
      <c r="Y94" s="26"/>
      <c r="Z94" s="33"/>
      <c r="AA94" s="32"/>
    </row>
    <row r="95" spans="2:27" ht="38.25" customHeight="1">
      <c r="B95" s="9">
        <f t="shared" si="0"/>
        <v>56</v>
      </c>
      <c r="C95" s="23"/>
      <c r="D95" s="24"/>
      <c r="E95" s="24"/>
      <c r="F95" s="24"/>
      <c r="G95" s="24"/>
      <c r="H95" s="24"/>
      <c r="I95" s="24"/>
      <c r="J95" s="24"/>
      <c r="K95" s="24"/>
      <c r="L95" s="25"/>
      <c r="M95" s="345"/>
      <c r="N95" s="345"/>
      <c r="O95" s="345"/>
      <c r="P95" s="345"/>
      <c r="Q95" s="345"/>
      <c r="R95" s="345"/>
      <c r="S95" s="345"/>
      <c r="T95" s="345"/>
      <c r="U95" s="345"/>
      <c r="V95" s="345"/>
      <c r="W95" s="45"/>
      <c r="X95" s="26"/>
      <c r="Y95" s="26"/>
      <c r="Z95" s="33"/>
      <c r="AA95" s="32"/>
    </row>
    <row r="96" spans="2:27" ht="38.25" customHeight="1">
      <c r="B96" s="9">
        <f t="shared" si="0"/>
        <v>57</v>
      </c>
      <c r="C96" s="23"/>
      <c r="D96" s="24"/>
      <c r="E96" s="24"/>
      <c r="F96" s="24"/>
      <c r="G96" s="24"/>
      <c r="H96" s="24"/>
      <c r="I96" s="24"/>
      <c r="J96" s="24"/>
      <c r="K96" s="24"/>
      <c r="L96" s="25"/>
      <c r="M96" s="345"/>
      <c r="N96" s="345"/>
      <c r="O96" s="345"/>
      <c r="P96" s="345"/>
      <c r="Q96" s="345"/>
      <c r="R96" s="345"/>
      <c r="S96" s="345"/>
      <c r="T96" s="345"/>
      <c r="U96" s="345"/>
      <c r="V96" s="345"/>
      <c r="W96" s="45"/>
      <c r="X96" s="26"/>
      <c r="Y96" s="26"/>
      <c r="Z96" s="33"/>
      <c r="AA96" s="32"/>
    </row>
    <row r="97" spans="2:27" ht="38.25" customHeight="1">
      <c r="B97" s="9">
        <f t="shared" si="0"/>
        <v>58</v>
      </c>
      <c r="C97" s="23"/>
      <c r="D97" s="24"/>
      <c r="E97" s="24"/>
      <c r="F97" s="24"/>
      <c r="G97" s="24"/>
      <c r="H97" s="24"/>
      <c r="I97" s="24"/>
      <c r="J97" s="24"/>
      <c r="K97" s="24"/>
      <c r="L97" s="25"/>
      <c r="M97" s="345"/>
      <c r="N97" s="345"/>
      <c r="O97" s="345"/>
      <c r="P97" s="345"/>
      <c r="Q97" s="345"/>
      <c r="R97" s="345"/>
      <c r="S97" s="345"/>
      <c r="T97" s="345"/>
      <c r="U97" s="345"/>
      <c r="V97" s="345"/>
      <c r="W97" s="45"/>
      <c r="X97" s="26"/>
      <c r="Y97" s="26"/>
      <c r="Z97" s="33"/>
      <c r="AA97" s="32"/>
    </row>
    <row r="98" spans="2:27" ht="38.25" customHeight="1">
      <c r="B98" s="9">
        <f t="shared" si="0"/>
        <v>59</v>
      </c>
      <c r="C98" s="23"/>
      <c r="D98" s="24"/>
      <c r="E98" s="24"/>
      <c r="F98" s="24"/>
      <c r="G98" s="24"/>
      <c r="H98" s="24"/>
      <c r="I98" s="24"/>
      <c r="J98" s="24"/>
      <c r="K98" s="24"/>
      <c r="L98" s="25"/>
      <c r="M98" s="345"/>
      <c r="N98" s="345"/>
      <c r="O98" s="345"/>
      <c r="P98" s="345"/>
      <c r="Q98" s="345"/>
      <c r="R98" s="345"/>
      <c r="S98" s="345"/>
      <c r="T98" s="345"/>
      <c r="U98" s="345"/>
      <c r="V98" s="345"/>
      <c r="W98" s="45"/>
      <c r="X98" s="26"/>
      <c r="Y98" s="26"/>
      <c r="Z98" s="33"/>
      <c r="AA98" s="32"/>
    </row>
    <row r="99" spans="2:27" ht="38.25" customHeight="1">
      <c r="B99" s="9">
        <f aca="true" t="shared" si="1" ref="B99:B132">B98+1</f>
        <v>60</v>
      </c>
      <c r="C99" s="23"/>
      <c r="D99" s="24"/>
      <c r="E99" s="24"/>
      <c r="F99" s="24"/>
      <c r="G99" s="24"/>
      <c r="H99" s="24"/>
      <c r="I99" s="24"/>
      <c r="J99" s="24"/>
      <c r="K99" s="24"/>
      <c r="L99" s="25"/>
      <c r="M99" s="345"/>
      <c r="N99" s="345"/>
      <c r="O99" s="345"/>
      <c r="P99" s="345"/>
      <c r="Q99" s="345"/>
      <c r="R99" s="345"/>
      <c r="S99" s="345"/>
      <c r="T99" s="345"/>
      <c r="U99" s="345"/>
      <c r="V99" s="345"/>
      <c r="W99" s="45"/>
      <c r="X99" s="26"/>
      <c r="Y99" s="26"/>
      <c r="Z99" s="33"/>
      <c r="AA99" s="32"/>
    </row>
    <row r="100" spans="2:27" ht="38.25" customHeight="1">
      <c r="B100" s="9">
        <f t="shared" si="1"/>
        <v>61</v>
      </c>
      <c r="C100" s="23"/>
      <c r="D100" s="24"/>
      <c r="E100" s="24"/>
      <c r="F100" s="24"/>
      <c r="G100" s="24"/>
      <c r="H100" s="24"/>
      <c r="I100" s="24"/>
      <c r="J100" s="24"/>
      <c r="K100" s="24"/>
      <c r="L100" s="25"/>
      <c r="M100" s="345"/>
      <c r="N100" s="345"/>
      <c r="O100" s="345"/>
      <c r="P100" s="345"/>
      <c r="Q100" s="345"/>
      <c r="R100" s="345"/>
      <c r="S100" s="345"/>
      <c r="T100" s="345"/>
      <c r="U100" s="345"/>
      <c r="V100" s="345"/>
      <c r="W100" s="45"/>
      <c r="X100" s="26"/>
      <c r="Y100" s="26"/>
      <c r="Z100" s="33"/>
      <c r="AA100" s="32"/>
    </row>
    <row r="101" spans="2:27" ht="38.25" customHeight="1">
      <c r="B101" s="9">
        <f t="shared" si="1"/>
        <v>62</v>
      </c>
      <c r="C101" s="23"/>
      <c r="D101" s="24"/>
      <c r="E101" s="24"/>
      <c r="F101" s="24"/>
      <c r="G101" s="24"/>
      <c r="H101" s="24"/>
      <c r="I101" s="24"/>
      <c r="J101" s="24"/>
      <c r="K101" s="24"/>
      <c r="L101" s="25"/>
      <c r="M101" s="345"/>
      <c r="N101" s="345"/>
      <c r="O101" s="345"/>
      <c r="P101" s="345"/>
      <c r="Q101" s="345"/>
      <c r="R101" s="345"/>
      <c r="S101" s="345"/>
      <c r="T101" s="345"/>
      <c r="U101" s="345"/>
      <c r="V101" s="345"/>
      <c r="W101" s="45"/>
      <c r="X101" s="26"/>
      <c r="Y101" s="26"/>
      <c r="Z101" s="33"/>
      <c r="AA101" s="32"/>
    </row>
    <row r="102" spans="2:27" ht="38.25" customHeight="1">
      <c r="B102" s="9">
        <f t="shared" si="1"/>
        <v>63</v>
      </c>
      <c r="C102" s="23"/>
      <c r="D102" s="24"/>
      <c r="E102" s="24"/>
      <c r="F102" s="24"/>
      <c r="G102" s="24"/>
      <c r="H102" s="24"/>
      <c r="I102" s="24"/>
      <c r="J102" s="24"/>
      <c r="K102" s="24"/>
      <c r="L102" s="25"/>
      <c r="M102" s="345"/>
      <c r="N102" s="345"/>
      <c r="O102" s="345"/>
      <c r="P102" s="345"/>
      <c r="Q102" s="345"/>
      <c r="R102" s="345"/>
      <c r="S102" s="345"/>
      <c r="T102" s="345"/>
      <c r="U102" s="345"/>
      <c r="V102" s="345"/>
      <c r="W102" s="45"/>
      <c r="X102" s="26"/>
      <c r="Y102" s="26"/>
      <c r="Z102" s="33"/>
      <c r="AA102" s="32"/>
    </row>
    <row r="103" spans="2:27" ht="38.25" customHeight="1">
      <c r="B103" s="9">
        <f t="shared" si="1"/>
        <v>64</v>
      </c>
      <c r="C103" s="23"/>
      <c r="D103" s="24"/>
      <c r="E103" s="24"/>
      <c r="F103" s="24"/>
      <c r="G103" s="24"/>
      <c r="H103" s="24"/>
      <c r="I103" s="24"/>
      <c r="J103" s="24"/>
      <c r="K103" s="24"/>
      <c r="L103" s="25"/>
      <c r="M103" s="345"/>
      <c r="N103" s="345"/>
      <c r="O103" s="345"/>
      <c r="P103" s="345"/>
      <c r="Q103" s="345"/>
      <c r="R103" s="345"/>
      <c r="S103" s="345"/>
      <c r="T103" s="345"/>
      <c r="U103" s="345"/>
      <c r="V103" s="345"/>
      <c r="W103" s="45"/>
      <c r="X103" s="26"/>
      <c r="Y103" s="26"/>
      <c r="Z103" s="33"/>
      <c r="AA103" s="32"/>
    </row>
    <row r="104" spans="2:27" ht="38.25" customHeight="1">
      <c r="B104" s="9">
        <f t="shared" si="1"/>
        <v>65</v>
      </c>
      <c r="C104" s="23"/>
      <c r="D104" s="24"/>
      <c r="E104" s="24"/>
      <c r="F104" s="24"/>
      <c r="G104" s="24"/>
      <c r="H104" s="24"/>
      <c r="I104" s="24"/>
      <c r="J104" s="24"/>
      <c r="K104" s="24"/>
      <c r="L104" s="25"/>
      <c r="M104" s="345"/>
      <c r="N104" s="345"/>
      <c r="O104" s="345"/>
      <c r="P104" s="345"/>
      <c r="Q104" s="345"/>
      <c r="R104" s="345"/>
      <c r="S104" s="345"/>
      <c r="T104" s="345"/>
      <c r="U104" s="345"/>
      <c r="V104" s="345"/>
      <c r="W104" s="45"/>
      <c r="X104" s="26"/>
      <c r="Y104" s="26"/>
      <c r="Z104" s="33"/>
      <c r="AA104" s="32"/>
    </row>
    <row r="105" spans="2:27" ht="38.25" customHeight="1">
      <c r="B105" s="9">
        <f t="shared" si="1"/>
        <v>66</v>
      </c>
      <c r="C105" s="23"/>
      <c r="D105" s="24"/>
      <c r="E105" s="24"/>
      <c r="F105" s="24"/>
      <c r="G105" s="24"/>
      <c r="H105" s="24"/>
      <c r="I105" s="24"/>
      <c r="J105" s="24"/>
      <c r="K105" s="24"/>
      <c r="L105" s="25"/>
      <c r="M105" s="345"/>
      <c r="N105" s="345"/>
      <c r="O105" s="345"/>
      <c r="P105" s="345"/>
      <c r="Q105" s="345"/>
      <c r="R105" s="345"/>
      <c r="S105" s="345"/>
      <c r="T105" s="345"/>
      <c r="U105" s="345"/>
      <c r="V105" s="345"/>
      <c r="W105" s="45"/>
      <c r="X105" s="26"/>
      <c r="Y105" s="26"/>
      <c r="Z105" s="33"/>
      <c r="AA105" s="32"/>
    </row>
    <row r="106" spans="2:27" ht="38.25" customHeight="1">
      <c r="B106" s="9">
        <f t="shared" si="1"/>
        <v>67</v>
      </c>
      <c r="C106" s="23"/>
      <c r="D106" s="24"/>
      <c r="E106" s="24"/>
      <c r="F106" s="24"/>
      <c r="G106" s="24"/>
      <c r="H106" s="24"/>
      <c r="I106" s="24"/>
      <c r="J106" s="24"/>
      <c r="K106" s="24"/>
      <c r="L106" s="25"/>
      <c r="M106" s="345"/>
      <c r="N106" s="345"/>
      <c r="O106" s="345"/>
      <c r="P106" s="345"/>
      <c r="Q106" s="345"/>
      <c r="R106" s="345"/>
      <c r="S106" s="345"/>
      <c r="T106" s="345"/>
      <c r="U106" s="345"/>
      <c r="V106" s="345"/>
      <c r="W106" s="45"/>
      <c r="X106" s="26"/>
      <c r="Y106" s="26"/>
      <c r="Z106" s="33"/>
      <c r="AA106" s="32"/>
    </row>
    <row r="107" spans="2:27" ht="38.25" customHeight="1">
      <c r="B107" s="9">
        <f t="shared" si="1"/>
        <v>68</v>
      </c>
      <c r="C107" s="23"/>
      <c r="D107" s="24"/>
      <c r="E107" s="24"/>
      <c r="F107" s="24"/>
      <c r="G107" s="24"/>
      <c r="H107" s="24"/>
      <c r="I107" s="24"/>
      <c r="J107" s="24"/>
      <c r="K107" s="24"/>
      <c r="L107" s="25"/>
      <c r="M107" s="345"/>
      <c r="N107" s="345"/>
      <c r="O107" s="345"/>
      <c r="P107" s="345"/>
      <c r="Q107" s="345"/>
      <c r="R107" s="345"/>
      <c r="S107" s="345"/>
      <c r="T107" s="345"/>
      <c r="U107" s="345"/>
      <c r="V107" s="345"/>
      <c r="W107" s="45"/>
      <c r="X107" s="26"/>
      <c r="Y107" s="26"/>
      <c r="Z107" s="33"/>
      <c r="AA107" s="32"/>
    </row>
    <row r="108" spans="2:27" ht="38.25" customHeight="1">
      <c r="B108" s="9">
        <f t="shared" si="1"/>
        <v>69</v>
      </c>
      <c r="C108" s="23"/>
      <c r="D108" s="24"/>
      <c r="E108" s="24"/>
      <c r="F108" s="24"/>
      <c r="G108" s="24"/>
      <c r="H108" s="24"/>
      <c r="I108" s="24"/>
      <c r="J108" s="24"/>
      <c r="K108" s="24"/>
      <c r="L108" s="25"/>
      <c r="M108" s="345"/>
      <c r="N108" s="345"/>
      <c r="O108" s="345"/>
      <c r="P108" s="345"/>
      <c r="Q108" s="345"/>
      <c r="R108" s="345"/>
      <c r="S108" s="345"/>
      <c r="T108" s="345"/>
      <c r="U108" s="345"/>
      <c r="V108" s="345"/>
      <c r="W108" s="45"/>
      <c r="X108" s="26"/>
      <c r="Y108" s="26"/>
      <c r="Z108" s="33"/>
      <c r="AA108" s="32"/>
    </row>
    <row r="109" spans="2:27" ht="38.25" customHeight="1">
      <c r="B109" s="9">
        <f t="shared" si="1"/>
        <v>70</v>
      </c>
      <c r="C109" s="23"/>
      <c r="D109" s="24"/>
      <c r="E109" s="24"/>
      <c r="F109" s="24"/>
      <c r="G109" s="24"/>
      <c r="H109" s="24"/>
      <c r="I109" s="24"/>
      <c r="J109" s="24"/>
      <c r="K109" s="24"/>
      <c r="L109" s="25"/>
      <c r="M109" s="345"/>
      <c r="N109" s="345"/>
      <c r="O109" s="345"/>
      <c r="P109" s="345"/>
      <c r="Q109" s="345"/>
      <c r="R109" s="345"/>
      <c r="S109" s="345"/>
      <c r="T109" s="345"/>
      <c r="U109" s="345"/>
      <c r="V109" s="345"/>
      <c r="W109" s="45"/>
      <c r="X109" s="26"/>
      <c r="Y109" s="26"/>
      <c r="Z109" s="33"/>
      <c r="AA109" s="32"/>
    </row>
    <row r="110" spans="2:27" ht="38.25" customHeight="1">
      <c r="B110" s="9">
        <f t="shared" si="1"/>
        <v>71</v>
      </c>
      <c r="C110" s="23"/>
      <c r="D110" s="24"/>
      <c r="E110" s="24"/>
      <c r="F110" s="24"/>
      <c r="G110" s="24"/>
      <c r="H110" s="24"/>
      <c r="I110" s="24"/>
      <c r="J110" s="24"/>
      <c r="K110" s="24"/>
      <c r="L110" s="25"/>
      <c r="M110" s="345"/>
      <c r="N110" s="345"/>
      <c r="O110" s="345"/>
      <c r="P110" s="345"/>
      <c r="Q110" s="345"/>
      <c r="R110" s="345"/>
      <c r="S110" s="345"/>
      <c r="T110" s="345"/>
      <c r="U110" s="345"/>
      <c r="V110" s="345"/>
      <c r="W110" s="45"/>
      <c r="X110" s="26"/>
      <c r="Y110" s="26"/>
      <c r="Z110" s="33"/>
      <c r="AA110" s="32"/>
    </row>
    <row r="111" spans="2:27" ht="38.25" customHeight="1">
      <c r="B111" s="9">
        <f t="shared" si="1"/>
        <v>72</v>
      </c>
      <c r="C111" s="23"/>
      <c r="D111" s="24"/>
      <c r="E111" s="24"/>
      <c r="F111" s="24"/>
      <c r="G111" s="24"/>
      <c r="H111" s="24"/>
      <c r="I111" s="24"/>
      <c r="J111" s="24"/>
      <c r="K111" s="24"/>
      <c r="L111" s="25"/>
      <c r="M111" s="345"/>
      <c r="N111" s="345"/>
      <c r="O111" s="345"/>
      <c r="P111" s="345"/>
      <c r="Q111" s="345"/>
      <c r="R111" s="345"/>
      <c r="S111" s="345"/>
      <c r="T111" s="345"/>
      <c r="U111" s="345"/>
      <c r="V111" s="345"/>
      <c r="W111" s="45"/>
      <c r="X111" s="26"/>
      <c r="Y111" s="26"/>
      <c r="Z111" s="33"/>
      <c r="AA111" s="32"/>
    </row>
    <row r="112" spans="2:27" ht="38.25" customHeight="1">
      <c r="B112" s="9">
        <f t="shared" si="1"/>
        <v>73</v>
      </c>
      <c r="C112" s="23"/>
      <c r="D112" s="24"/>
      <c r="E112" s="24"/>
      <c r="F112" s="24"/>
      <c r="G112" s="24"/>
      <c r="H112" s="24"/>
      <c r="I112" s="24"/>
      <c r="J112" s="24"/>
      <c r="K112" s="24"/>
      <c r="L112" s="25"/>
      <c r="M112" s="345"/>
      <c r="N112" s="345"/>
      <c r="O112" s="345"/>
      <c r="P112" s="345"/>
      <c r="Q112" s="345"/>
      <c r="R112" s="345"/>
      <c r="S112" s="345"/>
      <c r="T112" s="345"/>
      <c r="U112" s="345"/>
      <c r="V112" s="345"/>
      <c r="W112" s="45"/>
      <c r="X112" s="26"/>
      <c r="Y112" s="26"/>
      <c r="Z112" s="33"/>
      <c r="AA112" s="32"/>
    </row>
    <row r="113" spans="2:27" ht="38.25" customHeight="1">
      <c r="B113" s="9">
        <f t="shared" si="1"/>
        <v>74</v>
      </c>
      <c r="C113" s="23"/>
      <c r="D113" s="24"/>
      <c r="E113" s="24"/>
      <c r="F113" s="24"/>
      <c r="G113" s="24"/>
      <c r="H113" s="24"/>
      <c r="I113" s="24"/>
      <c r="J113" s="24"/>
      <c r="K113" s="24"/>
      <c r="L113" s="25"/>
      <c r="M113" s="345"/>
      <c r="N113" s="345"/>
      <c r="O113" s="345"/>
      <c r="P113" s="345"/>
      <c r="Q113" s="345"/>
      <c r="R113" s="345"/>
      <c r="S113" s="345"/>
      <c r="T113" s="345"/>
      <c r="U113" s="345"/>
      <c r="V113" s="345"/>
      <c r="W113" s="45"/>
      <c r="X113" s="26"/>
      <c r="Y113" s="26"/>
      <c r="Z113" s="33"/>
      <c r="AA113" s="32"/>
    </row>
    <row r="114" spans="2:27" ht="38.25" customHeight="1">
      <c r="B114" s="9">
        <f t="shared" si="1"/>
        <v>75</v>
      </c>
      <c r="C114" s="23"/>
      <c r="D114" s="24"/>
      <c r="E114" s="24"/>
      <c r="F114" s="24"/>
      <c r="G114" s="24"/>
      <c r="H114" s="24"/>
      <c r="I114" s="24"/>
      <c r="J114" s="24"/>
      <c r="K114" s="24"/>
      <c r="L114" s="25"/>
      <c r="M114" s="345"/>
      <c r="N114" s="345"/>
      <c r="O114" s="345"/>
      <c r="P114" s="345"/>
      <c r="Q114" s="345"/>
      <c r="R114" s="345"/>
      <c r="S114" s="345"/>
      <c r="T114" s="345"/>
      <c r="U114" s="345"/>
      <c r="V114" s="345"/>
      <c r="W114" s="45"/>
      <c r="X114" s="26"/>
      <c r="Y114" s="26"/>
      <c r="Z114" s="33"/>
      <c r="AA114" s="32"/>
    </row>
    <row r="115" spans="2:27" ht="38.25" customHeight="1">
      <c r="B115" s="9">
        <f t="shared" si="1"/>
        <v>76</v>
      </c>
      <c r="C115" s="23"/>
      <c r="D115" s="24"/>
      <c r="E115" s="24"/>
      <c r="F115" s="24"/>
      <c r="G115" s="24"/>
      <c r="H115" s="24"/>
      <c r="I115" s="24"/>
      <c r="J115" s="24"/>
      <c r="K115" s="24"/>
      <c r="L115" s="25"/>
      <c r="M115" s="345"/>
      <c r="N115" s="345"/>
      <c r="O115" s="345"/>
      <c r="P115" s="345"/>
      <c r="Q115" s="345"/>
      <c r="R115" s="345"/>
      <c r="S115" s="345"/>
      <c r="T115" s="345"/>
      <c r="U115" s="345"/>
      <c r="V115" s="345"/>
      <c r="W115" s="45"/>
      <c r="X115" s="26"/>
      <c r="Y115" s="26"/>
      <c r="Z115" s="33"/>
      <c r="AA115" s="32"/>
    </row>
    <row r="116" spans="2:27" ht="38.25" customHeight="1">
      <c r="B116" s="9">
        <f t="shared" si="1"/>
        <v>77</v>
      </c>
      <c r="C116" s="23"/>
      <c r="D116" s="24"/>
      <c r="E116" s="24"/>
      <c r="F116" s="24"/>
      <c r="G116" s="24"/>
      <c r="H116" s="24"/>
      <c r="I116" s="24"/>
      <c r="J116" s="24"/>
      <c r="K116" s="24"/>
      <c r="L116" s="25"/>
      <c r="M116" s="345"/>
      <c r="N116" s="345"/>
      <c r="O116" s="345"/>
      <c r="P116" s="345"/>
      <c r="Q116" s="345"/>
      <c r="R116" s="345"/>
      <c r="S116" s="345"/>
      <c r="T116" s="345"/>
      <c r="U116" s="345"/>
      <c r="V116" s="345"/>
      <c r="W116" s="45"/>
      <c r="X116" s="26"/>
      <c r="Y116" s="26"/>
      <c r="Z116" s="33"/>
      <c r="AA116" s="32"/>
    </row>
    <row r="117" spans="2:27" ht="38.25" customHeight="1">
      <c r="B117" s="9">
        <f t="shared" si="1"/>
        <v>78</v>
      </c>
      <c r="C117" s="23"/>
      <c r="D117" s="24"/>
      <c r="E117" s="24"/>
      <c r="F117" s="24"/>
      <c r="G117" s="24"/>
      <c r="H117" s="24"/>
      <c r="I117" s="24"/>
      <c r="J117" s="24"/>
      <c r="K117" s="24"/>
      <c r="L117" s="25"/>
      <c r="M117" s="345"/>
      <c r="N117" s="345"/>
      <c r="O117" s="345"/>
      <c r="P117" s="345"/>
      <c r="Q117" s="345"/>
      <c r="R117" s="345"/>
      <c r="S117" s="345"/>
      <c r="T117" s="345"/>
      <c r="U117" s="345"/>
      <c r="V117" s="345"/>
      <c r="W117" s="45"/>
      <c r="X117" s="26"/>
      <c r="Y117" s="26"/>
      <c r="Z117" s="33"/>
      <c r="AA117" s="32"/>
    </row>
    <row r="118" spans="2:27" ht="38.25" customHeight="1">
      <c r="B118" s="9">
        <f t="shared" si="1"/>
        <v>79</v>
      </c>
      <c r="C118" s="23"/>
      <c r="D118" s="24"/>
      <c r="E118" s="24"/>
      <c r="F118" s="24"/>
      <c r="G118" s="24"/>
      <c r="H118" s="24"/>
      <c r="I118" s="24"/>
      <c r="J118" s="24"/>
      <c r="K118" s="24"/>
      <c r="L118" s="25"/>
      <c r="M118" s="345"/>
      <c r="N118" s="345"/>
      <c r="O118" s="345"/>
      <c r="P118" s="345"/>
      <c r="Q118" s="345"/>
      <c r="R118" s="345"/>
      <c r="S118" s="345"/>
      <c r="T118" s="345"/>
      <c r="U118" s="345"/>
      <c r="V118" s="345"/>
      <c r="W118" s="45"/>
      <c r="X118" s="26"/>
      <c r="Y118" s="26"/>
      <c r="Z118" s="33"/>
      <c r="AA118" s="32"/>
    </row>
    <row r="119" spans="2:27" ht="38.25" customHeight="1">
      <c r="B119" s="9">
        <f t="shared" si="1"/>
        <v>80</v>
      </c>
      <c r="C119" s="23"/>
      <c r="D119" s="24"/>
      <c r="E119" s="24"/>
      <c r="F119" s="24"/>
      <c r="G119" s="24"/>
      <c r="H119" s="24"/>
      <c r="I119" s="24"/>
      <c r="J119" s="24"/>
      <c r="K119" s="24"/>
      <c r="L119" s="25"/>
      <c r="M119" s="345"/>
      <c r="N119" s="345"/>
      <c r="O119" s="345"/>
      <c r="P119" s="345"/>
      <c r="Q119" s="345"/>
      <c r="R119" s="345"/>
      <c r="S119" s="345"/>
      <c r="T119" s="345"/>
      <c r="U119" s="345"/>
      <c r="V119" s="345"/>
      <c r="W119" s="45"/>
      <c r="X119" s="26"/>
      <c r="Y119" s="26"/>
      <c r="Z119" s="33"/>
      <c r="AA119" s="32"/>
    </row>
    <row r="120" spans="2:27" ht="38.25" customHeight="1">
      <c r="B120" s="9">
        <f t="shared" si="1"/>
        <v>81</v>
      </c>
      <c r="C120" s="23"/>
      <c r="D120" s="24"/>
      <c r="E120" s="24"/>
      <c r="F120" s="24"/>
      <c r="G120" s="24"/>
      <c r="H120" s="24"/>
      <c r="I120" s="24"/>
      <c r="J120" s="24"/>
      <c r="K120" s="24"/>
      <c r="L120" s="25"/>
      <c r="M120" s="345"/>
      <c r="N120" s="345"/>
      <c r="O120" s="345"/>
      <c r="P120" s="345"/>
      <c r="Q120" s="345"/>
      <c r="R120" s="345"/>
      <c r="S120" s="345"/>
      <c r="T120" s="345"/>
      <c r="U120" s="345"/>
      <c r="V120" s="345"/>
      <c r="W120" s="45"/>
      <c r="X120" s="26"/>
      <c r="Y120" s="26"/>
      <c r="Z120" s="33"/>
      <c r="AA120" s="32"/>
    </row>
    <row r="121" spans="2:27" ht="38.25" customHeight="1">
      <c r="B121" s="9">
        <f t="shared" si="1"/>
        <v>82</v>
      </c>
      <c r="C121" s="23"/>
      <c r="D121" s="24"/>
      <c r="E121" s="24"/>
      <c r="F121" s="24"/>
      <c r="G121" s="24"/>
      <c r="H121" s="24"/>
      <c r="I121" s="24"/>
      <c r="J121" s="24"/>
      <c r="K121" s="24"/>
      <c r="L121" s="25"/>
      <c r="M121" s="345"/>
      <c r="N121" s="345"/>
      <c r="O121" s="345"/>
      <c r="P121" s="345"/>
      <c r="Q121" s="345"/>
      <c r="R121" s="345"/>
      <c r="S121" s="345"/>
      <c r="T121" s="345"/>
      <c r="U121" s="345"/>
      <c r="V121" s="345"/>
      <c r="W121" s="45"/>
      <c r="X121" s="26"/>
      <c r="Y121" s="26"/>
      <c r="Z121" s="33"/>
      <c r="AA121" s="32"/>
    </row>
    <row r="122" spans="2:27" ht="38.25" customHeight="1">
      <c r="B122" s="9">
        <f t="shared" si="1"/>
        <v>83</v>
      </c>
      <c r="C122" s="23"/>
      <c r="D122" s="24"/>
      <c r="E122" s="24"/>
      <c r="F122" s="24"/>
      <c r="G122" s="24"/>
      <c r="H122" s="24"/>
      <c r="I122" s="24"/>
      <c r="J122" s="24"/>
      <c r="K122" s="24"/>
      <c r="L122" s="25"/>
      <c r="M122" s="345"/>
      <c r="N122" s="345"/>
      <c r="O122" s="345"/>
      <c r="P122" s="345"/>
      <c r="Q122" s="345"/>
      <c r="R122" s="345"/>
      <c r="S122" s="345"/>
      <c r="T122" s="345"/>
      <c r="U122" s="345"/>
      <c r="V122" s="345"/>
      <c r="W122" s="45"/>
      <c r="X122" s="26"/>
      <c r="Y122" s="26"/>
      <c r="Z122" s="33"/>
      <c r="AA122" s="32"/>
    </row>
    <row r="123" spans="2:27" ht="38.25" customHeight="1">
      <c r="B123" s="9">
        <f t="shared" si="1"/>
        <v>84</v>
      </c>
      <c r="C123" s="23"/>
      <c r="D123" s="24"/>
      <c r="E123" s="24"/>
      <c r="F123" s="24"/>
      <c r="G123" s="24"/>
      <c r="H123" s="24"/>
      <c r="I123" s="24"/>
      <c r="J123" s="24"/>
      <c r="K123" s="24"/>
      <c r="L123" s="25"/>
      <c r="M123" s="345"/>
      <c r="N123" s="345"/>
      <c r="O123" s="345"/>
      <c r="P123" s="345"/>
      <c r="Q123" s="345"/>
      <c r="R123" s="345"/>
      <c r="S123" s="345"/>
      <c r="T123" s="345"/>
      <c r="U123" s="345"/>
      <c r="V123" s="345"/>
      <c r="W123" s="45"/>
      <c r="X123" s="26"/>
      <c r="Y123" s="26"/>
      <c r="Z123" s="33"/>
      <c r="AA123" s="32"/>
    </row>
    <row r="124" spans="2:27" ht="38.25" customHeight="1">
      <c r="B124" s="9">
        <f t="shared" si="1"/>
        <v>85</v>
      </c>
      <c r="C124" s="23"/>
      <c r="D124" s="24"/>
      <c r="E124" s="24"/>
      <c r="F124" s="24"/>
      <c r="G124" s="24"/>
      <c r="H124" s="24"/>
      <c r="I124" s="24"/>
      <c r="J124" s="24"/>
      <c r="K124" s="24"/>
      <c r="L124" s="25"/>
      <c r="M124" s="345"/>
      <c r="N124" s="345"/>
      <c r="O124" s="345"/>
      <c r="P124" s="345"/>
      <c r="Q124" s="345"/>
      <c r="R124" s="345"/>
      <c r="S124" s="345"/>
      <c r="T124" s="345"/>
      <c r="U124" s="345"/>
      <c r="V124" s="345"/>
      <c r="W124" s="45"/>
      <c r="X124" s="26"/>
      <c r="Y124" s="26"/>
      <c r="Z124" s="33"/>
      <c r="AA124" s="32"/>
    </row>
    <row r="125" spans="2:27" ht="38.25" customHeight="1">
      <c r="B125" s="9">
        <f t="shared" si="1"/>
        <v>86</v>
      </c>
      <c r="C125" s="23"/>
      <c r="D125" s="24"/>
      <c r="E125" s="24"/>
      <c r="F125" s="24"/>
      <c r="G125" s="24"/>
      <c r="H125" s="24"/>
      <c r="I125" s="24"/>
      <c r="J125" s="24"/>
      <c r="K125" s="24"/>
      <c r="L125" s="25"/>
      <c r="M125" s="345"/>
      <c r="N125" s="345"/>
      <c r="O125" s="345"/>
      <c r="P125" s="345"/>
      <c r="Q125" s="345"/>
      <c r="R125" s="345"/>
      <c r="S125" s="345"/>
      <c r="T125" s="345"/>
      <c r="U125" s="345"/>
      <c r="V125" s="345"/>
      <c r="W125" s="45"/>
      <c r="X125" s="26"/>
      <c r="Y125" s="26"/>
      <c r="Z125" s="33"/>
      <c r="AA125" s="32"/>
    </row>
    <row r="126" spans="2:27" ht="38.25" customHeight="1">
      <c r="B126" s="9">
        <f t="shared" si="1"/>
        <v>87</v>
      </c>
      <c r="C126" s="23"/>
      <c r="D126" s="24"/>
      <c r="E126" s="24"/>
      <c r="F126" s="24"/>
      <c r="G126" s="24"/>
      <c r="H126" s="24"/>
      <c r="I126" s="24"/>
      <c r="J126" s="24"/>
      <c r="K126" s="24"/>
      <c r="L126" s="25"/>
      <c r="M126" s="345"/>
      <c r="N126" s="345"/>
      <c r="O126" s="345"/>
      <c r="P126" s="345"/>
      <c r="Q126" s="345"/>
      <c r="R126" s="345"/>
      <c r="S126" s="345"/>
      <c r="T126" s="345"/>
      <c r="U126" s="345"/>
      <c r="V126" s="345"/>
      <c r="W126" s="45"/>
      <c r="X126" s="26"/>
      <c r="Y126" s="26"/>
      <c r="Z126" s="33"/>
      <c r="AA126" s="32"/>
    </row>
    <row r="127" spans="2:27" ht="38.25" customHeight="1">
      <c r="B127" s="9">
        <f t="shared" si="1"/>
        <v>88</v>
      </c>
      <c r="C127" s="23"/>
      <c r="D127" s="24"/>
      <c r="E127" s="24"/>
      <c r="F127" s="24"/>
      <c r="G127" s="24"/>
      <c r="H127" s="24"/>
      <c r="I127" s="24"/>
      <c r="J127" s="24"/>
      <c r="K127" s="24"/>
      <c r="L127" s="25"/>
      <c r="M127" s="345"/>
      <c r="N127" s="345"/>
      <c r="O127" s="345"/>
      <c r="P127" s="345"/>
      <c r="Q127" s="345"/>
      <c r="R127" s="345"/>
      <c r="S127" s="345"/>
      <c r="T127" s="345"/>
      <c r="U127" s="345"/>
      <c r="V127" s="345"/>
      <c r="W127" s="45"/>
      <c r="X127" s="26"/>
      <c r="Y127" s="26"/>
      <c r="Z127" s="33"/>
      <c r="AA127" s="32"/>
    </row>
    <row r="128" spans="2:27" ht="38.25" customHeight="1">
      <c r="B128" s="9">
        <f t="shared" si="1"/>
        <v>89</v>
      </c>
      <c r="C128" s="23"/>
      <c r="D128" s="24"/>
      <c r="E128" s="24"/>
      <c r="F128" s="24"/>
      <c r="G128" s="24"/>
      <c r="H128" s="24"/>
      <c r="I128" s="24"/>
      <c r="J128" s="24"/>
      <c r="K128" s="24"/>
      <c r="L128" s="25"/>
      <c r="M128" s="345"/>
      <c r="N128" s="345"/>
      <c r="O128" s="345"/>
      <c r="P128" s="345"/>
      <c r="Q128" s="345"/>
      <c r="R128" s="345"/>
      <c r="S128" s="345"/>
      <c r="T128" s="345"/>
      <c r="U128" s="345"/>
      <c r="V128" s="345"/>
      <c r="W128" s="45"/>
      <c r="X128" s="26"/>
      <c r="Y128" s="26"/>
      <c r="Z128" s="33"/>
      <c r="AA128" s="32"/>
    </row>
    <row r="129" spans="2:27" ht="38.25" customHeight="1">
      <c r="B129" s="9">
        <f t="shared" si="1"/>
        <v>90</v>
      </c>
      <c r="C129" s="23"/>
      <c r="D129" s="24"/>
      <c r="E129" s="24"/>
      <c r="F129" s="24"/>
      <c r="G129" s="24"/>
      <c r="H129" s="24"/>
      <c r="I129" s="24"/>
      <c r="J129" s="24"/>
      <c r="K129" s="24"/>
      <c r="L129" s="25"/>
      <c r="M129" s="345"/>
      <c r="N129" s="345"/>
      <c r="O129" s="345"/>
      <c r="P129" s="345"/>
      <c r="Q129" s="345"/>
      <c r="R129" s="345"/>
      <c r="S129" s="345"/>
      <c r="T129" s="345"/>
      <c r="U129" s="345"/>
      <c r="V129" s="345"/>
      <c r="W129" s="45"/>
      <c r="X129" s="26"/>
      <c r="Y129" s="26"/>
      <c r="Z129" s="33"/>
      <c r="AA129" s="32"/>
    </row>
    <row r="130" spans="2:27" ht="38.25" customHeight="1">
      <c r="B130" s="9">
        <f t="shared" si="1"/>
        <v>91</v>
      </c>
      <c r="C130" s="23"/>
      <c r="D130" s="24"/>
      <c r="E130" s="24"/>
      <c r="F130" s="24"/>
      <c r="G130" s="24"/>
      <c r="H130" s="24"/>
      <c r="I130" s="24"/>
      <c r="J130" s="24"/>
      <c r="K130" s="24"/>
      <c r="L130" s="25"/>
      <c r="M130" s="345"/>
      <c r="N130" s="345"/>
      <c r="O130" s="345"/>
      <c r="P130" s="345"/>
      <c r="Q130" s="345"/>
      <c r="R130" s="345"/>
      <c r="S130" s="345"/>
      <c r="T130" s="345"/>
      <c r="U130" s="345"/>
      <c r="V130" s="345"/>
      <c r="W130" s="45"/>
      <c r="X130" s="26"/>
      <c r="Y130" s="26"/>
      <c r="Z130" s="33"/>
      <c r="AA130" s="32"/>
    </row>
    <row r="131" spans="2:27" ht="38.25" customHeight="1">
      <c r="B131" s="9">
        <f t="shared" si="1"/>
        <v>92</v>
      </c>
      <c r="C131" s="23"/>
      <c r="D131" s="24"/>
      <c r="E131" s="24"/>
      <c r="F131" s="24"/>
      <c r="G131" s="24"/>
      <c r="H131" s="24"/>
      <c r="I131" s="24"/>
      <c r="J131" s="24"/>
      <c r="K131" s="24"/>
      <c r="L131" s="25"/>
      <c r="M131" s="345"/>
      <c r="N131" s="345"/>
      <c r="O131" s="345"/>
      <c r="P131" s="345"/>
      <c r="Q131" s="345"/>
      <c r="R131" s="345"/>
      <c r="S131" s="345"/>
      <c r="T131" s="345"/>
      <c r="U131" s="345"/>
      <c r="V131" s="345"/>
      <c r="W131" s="45"/>
      <c r="X131" s="26"/>
      <c r="Y131" s="26"/>
      <c r="Z131" s="33"/>
      <c r="AA131" s="32"/>
    </row>
    <row r="132" spans="2:27" ht="38.25" customHeight="1">
      <c r="B132" s="9">
        <f t="shared" si="1"/>
        <v>93</v>
      </c>
      <c r="C132" s="23"/>
      <c r="D132" s="24"/>
      <c r="E132" s="24"/>
      <c r="F132" s="24"/>
      <c r="G132" s="24"/>
      <c r="H132" s="24"/>
      <c r="I132" s="24"/>
      <c r="J132" s="24"/>
      <c r="K132" s="24"/>
      <c r="L132" s="25"/>
      <c r="M132" s="345"/>
      <c r="N132" s="345"/>
      <c r="O132" s="345"/>
      <c r="P132" s="345"/>
      <c r="Q132" s="345"/>
      <c r="R132" s="345"/>
      <c r="S132" s="345"/>
      <c r="T132" s="345"/>
      <c r="U132" s="345"/>
      <c r="V132" s="345"/>
      <c r="W132" s="45"/>
      <c r="X132" s="26"/>
      <c r="Y132" s="26"/>
      <c r="Z132" s="33"/>
      <c r="AA132" s="32"/>
    </row>
    <row r="133" ht="4.5" customHeight="1">
      <c r="A133" s="8"/>
    </row>
    <row r="134" spans="2:27" ht="28.5" customHeight="1">
      <c r="B134" s="21"/>
      <c r="C134" s="346"/>
      <c r="D134" s="346"/>
      <c r="E134" s="346"/>
      <c r="F134" s="346"/>
      <c r="G134" s="346"/>
      <c r="H134" s="346"/>
      <c r="I134" s="346"/>
      <c r="J134" s="346"/>
      <c r="K134" s="346"/>
      <c r="L134" s="346"/>
      <c r="M134" s="346"/>
      <c r="N134" s="346"/>
      <c r="O134" s="346"/>
      <c r="P134" s="346"/>
      <c r="Q134" s="346"/>
      <c r="R134" s="346"/>
      <c r="S134" s="346"/>
      <c r="T134" s="346"/>
      <c r="U134" s="346"/>
      <c r="V134" s="346"/>
      <c r="W134" s="346"/>
      <c r="X134" s="346"/>
      <c r="Y134" s="346"/>
      <c r="Z134" s="346"/>
      <c r="AA134" s="346"/>
    </row>
    <row r="135" spans="20:25" ht="19.5" customHeight="1">
      <c r="T135" s="27"/>
      <c r="U135" s="27"/>
      <c r="V135" s="27"/>
      <c r="W135" s="27"/>
      <c r="X135" s="27"/>
      <c r="Y135" s="27"/>
    </row>
    <row r="136" spans="20:25" ht="19.5" customHeight="1">
      <c r="T136" s="27"/>
      <c r="U136" s="27"/>
      <c r="V136" s="27"/>
      <c r="W136" s="27"/>
      <c r="X136" s="27"/>
      <c r="Y136" s="27"/>
    </row>
    <row r="137" spans="20:25" ht="19.5" customHeight="1">
      <c r="T137" s="27"/>
      <c r="U137" s="27"/>
      <c r="V137" s="27"/>
      <c r="W137" s="27"/>
      <c r="X137" s="27"/>
      <c r="Y137" s="27"/>
    </row>
    <row r="138" spans="20:25" ht="19.5" customHeight="1">
      <c r="T138" s="27"/>
      <c r="U138" s="27"/>
      <c r="V138" s="28"/>
      <c r="W138" s="28"/>
      <c r="X138" s="27"/>
      <c r="Y138" s="27"/>
    </row>
    <row r="139" spans="20:25" ht="19.5" customHeight="1">
      <c r="T139" s="27"/>
      <c r="U139" s="27"/>
      <c r="V139" s="29"/>
      <c r="W139" s="29"/>
      <c r="X139" s="27"/>
      <c r="Y139" s="27"/>
    </row>
    <row r="140" spans="20:25" ht="19.5" customHeight="1">
      <c r="T140" s="27"/>
      <c r="U140" s="27"/>
      <c r="V140" s="30"/>
      <c r="W140" s="30"/>
      <c r="X140" s="27"/>
      <c r="Y140" s="27"/>
    </row>
    <row r="141" spans="20:25" ht="19.5" customHeight="1">
      <c r="T141" s="27"/>
      <c r="U141" s="27"/>
      <c r="V141" s="27"/>
      <c r="W141" s="27"/>
      <c r="X141" s="27"/>
      <c r="Y141" s="27"/>
    </row>
  </sheetData>
  <sheetProtection/>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dataValidations count="1">
    <dataValidation type="list" allowBlank="1" showInputMessage="1" showErrorMessage="1" sqref="Y33:Y132">
      <formula1>_new1</formula1>
    </dataValidation>
  </dataValidations>
  <hyperlinks>
    <hyperlink ref="M26" r:id="rId1" display="aaa@aaa.aa.jp"/>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2" r:id="rId3"/>
  <drawing r:id="rId2"/>
</worksheet>
</file>

<file path=xl/worksheets/sheet3.xml><?xml version="1.0" encoding="utf-8"?>
<worksheet xmlns="http://schemas.openxmlformats.org/spreadsheetml/2006/main" xmlns:r="http://schemas.openxmlformats.org/officeDocument/2006/relationships">
  <dimension ref="A1:BH124"/>
  <sheetViews>
    <sheetView view="pageBreakPreview" zoomScale="124" zoomScaleNormal="120" zoomScaleSheetLayoutView="124" zoomScalePageLayoutView="0" workbookViewId="0" topLeftCell="A37">
      <selection activeCell="AT6" sqref="AT6"/>
    </sheetView>
  </sheetViews>
  <sheetFormatPr defaultColWidth="9.00390625" defaultRowHeight="13.5"/>
  <cols>
    <col min="1" max="1" width="2.50390625" style="73" customWidth="1"/>
    <col min="2" max="6" width="2.75390625" style="73" customWidth="1"/>
    <col min="7" max="36" width="2.50390625" style="73" customWidth="1"/>
    <col min="37" max="37" width="4.125" style="73" customWidth="1"/>
    <col min="38" max="16384" width="9.00390625" style="73" customWidth="1"/>
  </cols>
  <sheetData>
    <row r="1" spans="1:36" ht="13.5">
      <c r="A1" s="73" t="s">
        <v>51</v>
      </c>
      <c r="Y1" s="457" t="s">
        <v>54</v>
      </c>
      <c r="Z1" s="457"/>
      <c r="AA1" s="457"/>
      <c r="AB1" s="457"/>
      <c r="AC1" s="457">
        <f>IF('基本情報入力シート'!C11="","",'基本情報入力シート'!C11)</f>
      </c>
      <c r="AD1" s="457"/>
      <c r="AE1" s="457"/>
      <c r="AF1" s="457"/>
      <c r="AG1" s="457"/>
      <c r="AH1" s="457"/>
      <c r="AI1" s="457"/>
      <c r="AJ1" s="457"/>
    </row>
    <row r="3" spans="1:36" ht="16.5" customHeight="1">
      <c r="A3" s="498" t="s">
        <v>104</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67">
        <v>2</v>
      </c>
      <c r="AG3" s="467"/>
      <c r="AH3" s="74" t="s">
        <v>23</v>
      </c>
      <c r="AI3" s="74"/>
      <c r="AJ3" s="74"/>
    </row>
    <row r="5" ht="6" customHeight="1"/>
    <row r="6" spans="1:36" ht="13.5">
      <c r="A6" s="73" t="s">
        <v>59</v>
      </c>
      <c r="R6" s="75"/>
      <c r="S6" s="75"/>
      <c r="T6" s="75"/>
      <c r="U6" s="75"/>
      <c r="V6" s="75"/>
      <c r="W6" s="75"/>
      <c r="X6" s="75"/>
      <c r="Y6" s="75"/>
      <c r="Z6" s="75"/>
      <c r="AA6" s="76"/>
      <c r="AB6" s="76"/>
      <c r="AC6" s="77"/>
      <c r="AD6" s="77"/>
      <c r="AE6" s="77"/>
      <c r="AF6" s="77"/>
      <c r="AG6" s="77"/>
      <c r="AH6" s="77"/>
      <c r="AI6" s="77"/>
      <c r="AJ6" s="77"/>
    </row>
    <row r="7" ht="4.5" customHeight="1"/>
    <row r="8" spans="1:36" s="78" customFormat="1" ht="13.5" customHeight="1">
      <c r="A8" s="488" t="s">
        <v>65</v>
      </c>
      <c r="B8" s="416"/>
      <c r="C8" s="416"/>
      <c r="D8" s="416"/>
      <c r="E8" s="416"/>
      <c r="F8" s="416"/>
      <c r="G8" s="489" t="str">
        <f>IF('基本情報入力シート'!M15="","",'基本情報入力シート'!M15)</f>
        <v>○○ケアサービス</v>
      </c>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1"/>
    </row>
    <row r="9" spans="1:36" s="78" customFormat="1" ht="22.5" customHeight="1">
      <c r="A9" s="477" t="s">
        <v>64</v>
      </c>
      <c r="B9" s="478"/>
      <c r="C9" s="478"/>
      <c r="D9" s="478"/>
      <c r="E9" s="478"/>
      <c r="F9" s="478"/>
      <c r="G9" s="492" t="str">
        <f>IF('基本情報入力シート'!M16="","",'基本情報入力シート'!M16)</f>
        <v>○○ケアサービス</v>
      </c>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4"/>
    </row>
    <row r="10" spans="1:36" s="78" customFormat="1" ht="12.75" customHeight="1">
      <c r="A10" s="471" t="s">
        <v>60</v>
      </c>
      <c r="B10" s="472"/>
      <c r="C10" s="472"/>
      <c r="D10" s="472"/>
      <c r="E10" s="472"/>
      <c r="F10" s="472"/>
      <c r="G10" s="79" t="s">
        <v>1</v>
      </c>
      <c r="H10" s="479" t="str">
        <f>IF('基本情報入力シート'!AC17="","",'基本情報入力シート'!AC17)</f>
        <v>633－0292</v>
      </c>
      <c r="I10" s="479"/>
      <c r="J10" s="479"/>
      <c r="K10" s="479"/>
      <c r="L10" s="479"/>
      <c r="M10" s="80"/>
      <c r="N10" s="81"/>
      <c r="O10" s="81"/>
      <c r="P10" s="81"/>
      <c r="Q10" s="81"/>
      <c r="R10" s="81"/>
      <c r="S10" s="81"/>
      <c r="T10" s="81"/>
      <c r="U10" s="81"/>
      <c r="V10" s="81"/>
      <c r="W10" s="81"/>
      <c r="X10" s="81"/>
      <c r="Y10" s="81"/>
      <c r="Z10" s="81"/>
      <c r="AA10" s="81"/>
      <c r="AB10" s="81"/>
      <c r="AC10" s="81"/>
      <c r="AD10" s="81"/>
      <c r="AE10" s="81"/>
      <c r="AF10" s="81"/>
      <c r="AG10" s="81"/>
      <c r="AH10" s="81"/>
      <c r="AI10" s="81"/>
      <c r="AJ10" s="82"/>
    </row>
    <row r="11" spans="1:36" s="78" customFormat="1" ht="12" customHeight="1">
      <c r="A11" s="473"/>
      <c r="B11" s="474"/>
      <c r="C11" s="474"/>
      <c r="D11" s="474"/>
      <c r="E11" s="474"/>
      <c r="F11" s="474"/>
      <c r="G11" s="480" t="str">
        <f>IF('基本情報入力シート'!M18="","",'基本情報入力シート'!M18)</f>
        <v>宇陀市榛原下井足１７番地の３</v>
      </c>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2"/>
    </row>
    <row r="12" spans="1:36" s="78" customFormat="1" ht="12" customHeight="1">
      <c r="A12" s="475"/>
      <c r="B12" s="476"/>
      <c r="C12" s="476"/>
      <c r="D12" s="476"/>
      <c r="E12" s="476"/>
      <c r="F12" s="476"/>
      <c r="G12" s="483">
        <f>IF('基本情報入力シート'!M19="","",'基本情報入力シート'!M19)</f>
      </c>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5"/>
    </row>
    <row r="13" spans="1:46" s="78" customFormat="1" ht="12">
      <c r="A13" s="486" t="s">
        <v>0</v>
      </c>
      <c r="B13" s="487"/>
      <c r="C13" s="487"/>
      <c r="D13" s="487"/>
      <c r="E13" s="487"/>
      <c r="F13" s="487"/>
      <c r="G13" s="495" t="str">
        <f>IF('基本情報入力シート'!M22="","",'基本情報入力シート'!M22)</f>
        <v>ウダ　タロウ</v>
      </c>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7"/>
      <c r="AT13" s="83"/>
    </row>
    <row r="14" spans="1:46" s="78" customFormat="1" ht="22.5" customHeight="1">
      <c r="A14" s="473" t="s">
        <v>61</v>
      </c>
      <c r="B14" s="474"/>
      <c r="C14" s="474"/>
      <c r="D14" s="474"/>
      <c r="E14" s="474"/>
      <c r="F14" s="474"/>
      <c r="G14" s="468" t="str">
        <f>IF('基本情報入力シート'!M23="","",'基本情報入力シート'!M23)</f>
        <v>宇陀　太郎</v>
      </c>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70"/>
      <c r="AT14" s="83"/>
    </row>
    <row r="15" spans="1:46" s="78" customFormat="1" ht="15" customHeight="1">
      <c r="A15" s="510" t="s">
        <v>62</v>
      </c>
      <c r="B15" s="510"/>
      <c r="C15" s="510"/>
      <c r="D15" s="510"/>
      <c r="E15" s="510"/>
      <c r="F15" s="510"/>
      <c r="G15" s="501" t="s">
        <v>24</v>
      </c>
      <c r="H15" s="501"/>
      <c r="I15" s="501"/>
      <c r="J15" s="477"/>
      <c r="K15" s="499" t="str">
        <f>IF('基本情報入力シート'!M24="","",'基本情報入力シート'!M24)</f>
        <v>０７４５－８２－８０００</v>
      </c>
      <c r="L15" s="499"/>
      <c r="M15" s="499"/>
      <c r="N15" s="499"/>
      <c r="O15" s="499"/>
      <c r="P15" s="500" t="s">
        <v>25</v>
      </c>
      <c r="Q15" s="501"/>
      <c r="R15" s="501"/>
      <c r="S15" s="477"/>
      <c r="T15" s="499" t="str">
        <f>IF('基本情報入力シート'!M25="","",'基本情報入力シート'!M25)</f>
        <v>０７４５－８２－８０００</v>
      </c>
      <c r="U15" s="499"/>
      <c r="V15" s="499"/>
      <c r="W15" s="499"/>
      <c r="X15" s="499"/>
      <c r="Y15" s="500" t="s">
        <v>63</v>
      </c>
      <c r="Z15" s="501"/>
      <c r="AA15" s="501"/>
      <c r="AB15" s="477"/>
      <c r="AC15" s="506" t="str">
        <f>IF('基本情報入力シート'!M26="","",'基本情報入力シート'!M26)</f>
        <v>aaa@aaa.aa.jp</v>
      </c>
      <c r="AD15" s="506"/>
      <c r="AE15" s="506"/>
      <c r="AF15" s="506"/>
      <c r="AG15" s="506"/>
      <c r="AH15" s="506"/>
      <c r="AI15" s="506"/>
      <c r="AJ15" s="506"/>
      <c r="AT15" s="83"/>
    </row>
    <row r="16" spans="1:46" s="78" customFormat="1" ht="12" customHeight="1" thickBot="1">
      <c r="A16" s="84"/>
      <c r="B16" s="84"/>
      <c r="C16" s="84"/>
      <c r="D16" s="84"/>
      <c r="E16" s="84"/>
      <c r="F16" s="84"/>
      <c r="G16" s="84"/>
      <c r="H16" s="84"/>
      <c r="I16" s="84"/>
      <c r="J16" s="84"/>
      <c r="K16" s="85"/>
      <c r="L16" s="85"/>
      <c r="M16" s="85"/>
      <c r="N16" s="85"/>
      <c r="O16" s="85"/>
      <c r="P16" s="85"/>
      <c r="Q16" s="85"/>
      <c r="R16" s="85"/>
      <c r="S16" s="85"/>
      <c r="T16" s="85"/>
      <c r="U16" s="85"/>
      <c r="V16" s="84"/>
      <c r="W16" s="84"/>
      <c r="X16" s="84"/>
      <c r="Y16" s="84"/>
      <c r="Z16" s="85"/>
      <c r="AA16" s="85"/>
      <c r="AB16" s="85"/>
      <c r="AC16" s="85"/>
      <c r="AD16" s="85"/>
      <c r="AE16" s="85"/>
      <c r="AF16" s="85"/>
      <c r="AG16" s="85"/>
      <c r="AH16" s="85"/>
      <c r="AI16" s="85"/>
      <c r="AJ16" s="85"/>
      <c r="AT16" s="83"/>
    </row>
    <row r="17" spans="1:46" s="78" customFormat="1" ht="3.75" customHeight="1">
      <c r="A17" s="86"/>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8"/>
      <c r="AT17" s="83"/>
    </row>
    <row r="18" spans="1:46" ht="13.5">
      <c r="A18" s="89" t="s">
        <v>185</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1"/>
      <c r="AT18" s="92"/>
    </row>
    <row r="19" spans="1:46" ht="18" customHeight="1">
      <c r="A19" s="93"/>
      <c r="B19" s="94"/>
      <c r="C19" s="95"/>
      <c r="D19" s="96" t="s">
        <v>120</v>
      </c>
      <c r="E19" s="97"/>
      <c r="F19" s="97"/>
      <c r="G19" s="97"/>
      <c r="H19" s="97"/>
      <c r="I19" s="97"/>
      <c r="J19" s="97"/>
      <c r="K19" s="97"/>
      <c r="L19" s="97"/>
      <c r="M19" s="98"/>
      <c r="N19" s="99"/>
      <c r="O19" s="99"/>
      <c r="P19" s="100"/>
      <c r="Q19" s="76"/>
      <c r="T19" s="101"/>
      <c r="U19" s="102" t="s">
        <v>55</v>
      </c>
      <c r="V19" s="103"/>
      <c r="W19" s="103"/>
      <c r="X19" s="103"/>
      <c r="Y19" s="103"/>
      <c r="Z19" s="103"/>
      <c r="AA19" s="103"/>
      <c r="AB19" s="103"/>
      <c r="AC19" s="104"/>
      <c r="AD19" s="103"/>
      <c r="AE19" s="103"/>
      <c r="AF19" s="103"/>
      <c r="AG19" s="105"/>
      <c r="AH19" s="76"/>
      <c r="AI19" s="76"/>
      <c r="AJ19" s="106"/>
      <c r="AT19" s="92"/>
    </row>
    <row r="20" spans="1:46" ht="3.75" customHeight="1" thickBot="1">
      <c r="A20" s="10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9"/>
      <c r="AT20" s="92"/>
    </row>
    <row r="21" spans="1:46" s="78" customFormat="1" ht="12" customHeight="1">
      <c r="A21" s="84"/>
      <c r="B21" s="84"/>
      <c r="C21" s="84"/>
      <c r="D21" s="84"/>
      <c r="E21" s="84"/>
      <c r="F21" s="84"/>
      <c r="G21" s="84"/>
      <c r="H21" s="84"/>
      <c r="I21" s="84"/>
      <c r="J21" s="84"/>
      <c r="K21" s="85"/>
      <c r="L21" s="85"/>
      <c r="M21" s="85"/>
      <c r="N21" s="85"/>
      <c r="O21" s="85"/>
      <c r="P21" s="85"/>
      <c r="Q21" s="85"/>
      <c r="R21" s="85"/>
      <c r="S21" s="85"/>
      <c r="T21" s="85"/>
      <c r="U21" s="85"/>
      <c r="V21" s="84"/>
      <c r="W21" s="84"/>
      <c r="X21" s="84"/>
      <c r="Y21" s="84"/>
      <c r="Z21" s="85"/>
      <c r="AA21" s="85"/>
      <c r="AB21" s="85"/>
      <c r="AC21" s="85"/>
      <c r="AD21" s="85"/>
      <c r="AE21" s="85"/>
      <c r="AF21" s="85"/>
      <c r="AG21" s="85"/>
      <c r="AH21" s="85"/>
      <c r="AI21" s="85"/>
      <c r="AJ21" s="85"/>
      <c r="AT21" s="83"/>
    </row>
    <row r="22" spans="1:46" s="78" customFormat="1" ht="12">
      <c r="A22" s="110" t="s">
        <v>121</v>
      </c>
      <c r="B22" s="84"/>
      <c r="C22" s="84"/>
      <c r="D22" s="84"/>
      <c r="E22" s="84"/>
      <c r="G22" s="84"/>
      <c r="H22" s="84"/>
      <c r="I22" s="84"/>
      <c r="J22" s="84"/>
      <c r="K22" s="85"/>
      <c r="L22" s="111" t="s">
        <v>52</v>
      </c>
      <c r="N22" s="85"/>
      <c r="O22" s="85"/>
      <c r="P22" s="85"/>
      <c r="Q22" s="85"/>
      <c r="R22" s="85"/>
      <c r="S22" s="85"/>
      <c r="T22" s="85"/>
      <c r="U22" s="85"/>
      <c r="V22" s="84"/>
      <c r="W22" s="84"/>
      <c r="X22" s="84"/>
      <c r="Y22" s="84"/>
      <c r="Z22" s="85"/>
      <c r="AA22" s="85"/>
      <c r="AB22" s="85"/>
      <c r="AC22" s="85"/>
      <c r="AD22" s="85"/>
      <c r="AE22" s="85"/>
      <c r="AF22" s="85"/>
      <c r="AG22" s="85"/>
      <c r="AH22" s="85"/>
      <c r="AI22" s="85"/>
      <c r="AJ22" s="85"/>
      <c r="AT22" s="83"/>
    </row>
    <row r="23" spans="1:46" s="78" customFormat="1" ht="4.5" customHeight="1">
      <c r="A23" s="110"/>
      <c r="B23" s="84"/>
      <c r="C23" s="84"/>
      <c r="D23" s="84"/>
      <c r="E23" s="84"/>
      <c r="F23" s="111"/>
      <c r="G23" s="84"/>
      <c r="H23" s="84"/>
      <c r="I23" s="84"/>
      <c r="J23" s="84"/>
      <c r="K23" s="85"/>
      <c r="L23" s="85"/>
      <c r="M23" s="85"/>
      <c r="N23" s="85"/>
      <c r="O23" s="85"/>
      <c r="P23" s="85"/>
      <c r="Q23" s="85"/>
      <c r="R23" s="85"/>
      <c r="S23" s="85"/>
      <c r="T23" s="85"/>
      <c r="U23" s="85"/>
      <c r="V23" s="84"/>
      <c r="W23" s="84"/>
      <c r="X23" s="84"/>
      <c r="Y23" s="84"/>
      <c r="Z23" s="85"/>
      <c r="AA23" s="85"/>
      <c r="AB23" s="85"/>
      <c r="AC23" s="85"/>
      <c r="AD23" s="85"/>
      <c r="AE23" s="85"/>
      <c r="AF23" s="85"/>
      <c r="AG23" s="85"/>
      <c r="AH23" s="85"/>
      <c r="AI23" s="85"/>
      <c r="AJ23" s="85"/>
      <c r="AT23" s="83"/>
    </row>
    <row r="24" spans="1:46" s="78" customFormat="1" ht="15" customHeight="1" thickBot="1">
      <c r="A24" s="112"/>
      <c r="B24" s="113"/>
      <c r="C24" s="113"/>
      <c r="D24" s="113"/>
      <c r="E24" s="113"/>
      <c r="F24" s="113"/>
      <c r="G24" s="113"/>
      <c r="H24" s="113"/>
      <c r="I24" s="113"/>
      <c r="J24" s="113"/>
      <c r="K24" s="114"/>
      <c r="L24" s="114"/>
      <c r="M24" s="114"/>
      <c r="N24" s="114"/>
      <c r="O24" s="114"/>
      <c r="P24" s="114"/>
      <c r="Q24" s="114"/>
      <c r="R24" s="115"/>
      <c r="S24" s="507" t="s">
        <v>32</v>
      </c>
      <c r="T24" s="508"/>
      <c r="U24" s="508"/>
      <c r="V24" s="508"/>
      <c r="W24" s="508"/>
      <c r="X24" s="508"/>
      <c r="Y24" s="508"/>
      <c r="Z24" s="508"/>
      <c r="AA24" s="509"/>
      <c r="AB24" s="508" t="s">
        <v>33</v>
      </c>
      <c r="AC24" s="508"/>
      <c r="AD24" s="508"/>
      <c r="AE24" s="508"/>
      <c r="AF24" s="508"/>
      <c r="AG24" s="508"/>
      <c r="AH24" s="508"/>
      <c r="AI24" s="508"/>
      <c r="AJ24" s="509"/>
      <c r="AT24" s="83"/>
    </row>
    <row r="25" spans="1:49" s="78" customFormat="1" ht="15" customHeight="1" thickBot="1">
      <c r="A25" s="116" t="s">
        <v>30</v>
      </c>
      <c r="B25" s="117" t="s">
        <v>26</v>
      </c>
      <c r="C25" s="118"/>
      <c r="D25" s="391">
        <f>$AF$3</f>
        <v>2</v>
      </c>
      <c r="E25" s="391"/>
      <c r="F25" s="118" t="s">
        <v>166</v>
      </c>
      <c r="G25" s="118"/>
      <c r="H25" s="118"/>
      <c r="I25" s="118"/>
      <c r="J25" s="118"/>
      <c r="K25" s="119"/>
      <c r="L25" s="119"/>
      <c r="M25" s="119"/>
      <c r="N25" s="119"/>
      <c r="O25" s="119"/>
      <c r="P25" s="119"/>
      <c r="Q25" s="119"/>
      <c r="R25" s="119"/>
      <c r="S25" s="412">
        <f>'別紙様式3-2'!$Q$7</f>
        <v>54637200</v>
      </c>
      <c r="T25" s="413"/>
      <c r="U25" s="413"/>
      <c r="V25" s="413"/>
      <c r="W25" s="413"/>
      <c r="X25" s="413"/>
      <c r="Y25" s="413"/>
      <c r="Z25" s="391" t="s">
        <v>4</v>
      </c>
      <c r="AA25" s="392"/>
      <c r="AB25" s="505">
        <f>'別紙様式3-2'!$Q$8</f>
        <v>19158216</v>
      </c>
      <c r="AC25" s="413"/>
      <c r="AD25" s="413"/>
      <c r="AE25" s="413"/>
      <c r="AF25" s="413"/>
      <c r="AG25" s="413"/>
      <c r="AH25" s="413"/>
      <c r="AI25" s="391" t="s">
        <v>4</v>
      </c>
      <c r="AJ25" s="392"/>
      <c r="AL25" s="120" t="str">
        <f>_xlfn.IFERROR(IF(AND(ISNUMBER(S26),ISNUMBER(S25),S26&gt;S25),"○","☓"),"")</f>
        <v>○</v>
      </c>
      <c r="AM25" s="121" t="s">
        <v>177</v>
      </c>
      <c r="AN25" s="122"/>
      <c r="AO25" s="122"/>
      <c r="AP25" s="122"/>
      <c r="AQ25" s="122"/>
      <c r="AR25" s="122"/>
      <c r="AS25" s="122"/>
      <c r="AT25" s="122"/>
      <c r="AU25" s="122"/>
      <c r="AV25" s="122"/>
      <c r="AW25" s="123"/>
    </row>
    <row r="26" spans="1:49" s="78" customFormat="1" ht="15" customHeight="1" thickBot="1">
      <c r="A26" s="124" t="s">
        <v>31</v>
      </c>
      <c r="B26" s="125" t="s">
        <v>186</v>
      </c>
      <c r="C26" s="126"/>
      <c r="D26" s="126"/>
      <c r="E26" s="126"/>
      <c r="F26" s="126"/>
      <c r="G26" s="126"/>
      <c r="H26" s="126"/>
      <c r="I26" s="126"/>
      <c r="J26" s="126"/>
      <c r="K26" s="127"/>
      <c r="L26" s="127"/>
      <c r="M26" s="127"/>
      <c r="N26" s="127"/>
      <c r="O26" s="127"/>
      <c r="P26" s="127"/>
      <c r="Q26" s="127"/>
      <c r="R26" s="128" t="s">
        <v>183</v>
      </c>
      <c r="S26" s="414">
        <f>S27-S31</f>
        <v>54798780</v>
      </c>
      <c r="T26" s="415"/>
      <c r="U26" s="415"/>
      <c r="V26" s="415"/>
      <c r="W26" s="415"/>
      <c r="X26" s="415"/>
      <c r="Y26" s="415"/>
      <c r="Z26" s="416" t="s">
        <v>4</v>
      </c>
      <c r="AA26" s="417"/>
      <c r="AB26" s="414">
        <f>AB27-AB31</f>
        <v>19173720</v>
      </c>
      <c r="AC26" s="415"/>
      <c r="AD26" s="415"/>
      <c r="AE26" s="415"/>
      <c r="AF26" s="415"/>
      <c r="AG26" s="415"/>
      <c r="AH26" s="415"/>
      <c r="AI26" s="416" t="s">
        <v>4</v>
      </c>
      <c r="AJ26" s="417"/>
      <c r="AK26" s="129" t="s">
        <v>153</v>
      </c>
      <c r="AL26" s="120" t="str">
        <f>_xlfn.IFERROR(IF(AND(ISNUMBER(AB26),ISNUMBER(AB25),AB26&gt;AB25),"○","☓"),"")</f>
        <v>○</v>
      </c>
      <c r="AM26" s="121" t="s">
        <v>154</v>
      </c>
      <c r="AN26" s="122"/>
      <c r="AO26" s="122"/>
      <c r="AP26" s="122"/>
      <c r="AQ26" s="122"/>
      <c r="AR26" s="122"/>
      <c r="AS26" s="122"/>
      <c r="AT26" s="122"/>
      <c r="AU26" s="122"/>
      <c r="AV26" s="122"/>
      <c r="AW26" s="123"/>
    </row>
    <row r="27" spans="1:46" s="78" customFormat="1" ht="15" customHeight="1">
      <c r="A27" s="130"/>
      <c r="B27" s="131" t="s">
        <v>49</v>
      </c>
      <c r="C27" s="132"/>
      <c r="D27" s="132"/>
      <c r="E27" s="132"/>
      <c r="F27" s="132"/>
      <c r="G27" s="132"/>
      <c r="H27" s="132"/>
      <c r="I27" s="132"/>
      <c r="J27" s="132"/>
      <c r="K27" s="133"/>
      <c r="L27" s="133"/>
      <c r="M27" s="133"/>
      <c r="N27" s="133"/>
      <c r="O27" s="133"/>
      <c r="P27" s="133"/>
      <c r="Q27" s="133"/>
      <c r="R27" s="133"/>
      <c r="S27" s="463">
        <f>S28-S30</f>
        <v>342798780</v>
      </c>
      <c r="T27" s="464"/>
      <c r="U27" s="464"/>
      <c r="V27" s="464"/>
      <c r="W27" s="464"/>
      <c r="X27" s="464"/>
      <c r="Y27" s="464"/>
      <c r="Z27" s="465" t="s">
        <v>4</v>
      </c>
      <c r="AA27" s="466"/>
      <c r="AB27" s="463">
        <f>AB28-AB29</f>
        <v>385373720</v>
      </c>
      <c r="AC27" s="464"/>
      <c r="AD27" s="464"/>
      <c r="AE27" s="464"/>
      <c r="AF27" s="464"/>
      <c r="AG27" s="464"/>
      <c r="AH27" s="464"/>
      <c r="AI27" s="465" t="s">
        <v>4</v>
      </c>
      <c r="AJ27" s="466"/>
      <c r="AT27" s="83"/>
    </row>
    <row r="28" spans="1:46" s="78" customFormat="1" ht="15" customHeight="1">
      <c r="A28" s="130"/>
      <c r="B28" s="134"/>
      <c r="C28" s="135" t="s">
        <v>187</v>
      </c>
      <c r="D28" s="132"/>
      <c r="E28" s="132"/>
      <c r="F28" s="132"/>
      <c r="G28" s="132"/>
      <c r="H28" s="132"/>
      <c r="I28" s="132"/>
      <c r="J28" s="132"/>
      <c r="K28" s="133"/>
      <c r="L28" s="133"/>
      <c r="M28" s="133"/>
      <c r="N28" s="133"/>
      <c r="O28" s="133"/>
      <c r="P28" s="133"/>
      <c r="Q28" s="133"/>
      <c r="R28" s="133"/>
      <c r="S28" s="463">
        <f>'別紙様式3-2'!$U$7</f>
        <v>359160510</v>
      </c>
      <c r="T28" s="464"/>
      <c r="U28" s="464"/>
      <c r="V28" s="464"/>
      <c r="W28" s="464"/>
      <c r="X28" s="464"/>
      <c r="Y28" s="464"/>
      <c r="Z28" s="465" t="s">
        <v>4</v>
      </c>
      <c r="AA28" s="466"/>
      <c r="AB28" s="463">
        <f>'別紙様式3-2'!$U$8</f>
        <v>440010920</v>
      </c>
      <c r="AC28" s="464"/>
      <c r="AD28" s="464"/>
      <c r="AE28" s="464"/>
      <c r="AF28" s="464"/>
      <c r="AG28" s="464"/>
      <c r="AH28" s="464"/>
      <c r="AI28" s="465" t="s">
        <v>4</v>
      </c>
      <c r="AJ28" s="466"/>
      <c r="AT28" s="83"/>
    </row>
    <row r="29" spans="1:46" s="78" customFormat="1" ht="15" customHeight="1">
      <c r="A29" s="130"/>
      <c r="B29" s="136"/>
      <c r="C29" s="135" t="s">
        <v>188</v>
      </c>
      <c r="D29" s="132"/>
      <c r="E29" s="132"/>
      <c r="F29" s="132"/>
      <c r="G29" s="132"/>
      <c r="H29" s="132"/>
      <c r="I29" s="132"/>
      <c r="J29" s="132"/>
      <c r="K29" s="133"/>
      <c r="L29" s="133"/>
      <c r="M29" s="133"/>
      <c r="N29" s="133"/>
      <c r="O29" s="133"/>
      <c r="P29" s="133"/>
      <c r="Q29" s="133"/>
      <c r="R29" s="133"/>
      <c r="S29" s="458"/>
      <c r="T29" s="459"/>
      <c r="U29" s="459"/>
      <c r="V29" s="459"/>
      <c r="W29" s="459"/>
      <c r="X29" s="459"/>
      <c r="Y29" s="459"/>
      <c r="Z29" s="459"/>
      <c r="AA29" s="460"/>
      <c r="AB29" s="463">
        <f>'別紙様式3-2'!$Q$7</f>
        <v>54637200</v>
      </c>
      <c r="AC29" s="464"/>
      <c r="AD29" s="464"/>
      <c r="AE29" s="464"/>
      <c r="AF29" s="464"/>
      <c r="AG29" s="464"/>
      <c r="AH29" s="464"/>
      <c r="AI29" s="465" t="s">
        <v>4</v>
      </c>
      <c r="AJ29" s="466"/>
      <c r="AT29" s="83"/>
    </row>
    <row r="30" spans="1:46" s="78" customFormat="1" ht="21.75" customHeight="1" thickBot="1">
      <c r="A30" s="130"/>
      <c r="B30" s="136"/>
      <c r="C30" s="502" t="s">
        <v>189</v>
      </c>
      <c r="D30" s="503"/>
      <c r="E30" s="503"/>
      <c r="F30" s="503"/>
      <c r="G30" s="503"/>
      <c r="H30" s="503"/>
      <c r="I30" s="503"/>
      <c r="J30" s="503"/>
      <c r="K30" s="503"/>
      <c r="L30" s="503"/>
      <c r="M30" s="503"/>
      <c r="N30" s="503"/>
      <c r="O30" s="503"/>
      <c r="P30" s="503"/>
      <c r="Q30" s="503"/>
      <c r="R30" s="504"/>
      <c r="S30" s="511">
        <f>'別紙様式3-2'!Q8-'別紙様式3-2'!$T$8</f>
        <v>16361730</v>
      </c>
      <c r="T30" s="512"/>
      <c r="U30" s="512"/>
      <c r="V30" s="512"/>
      <c r="W30" s="512"/>
      <c r="X30" s="512"/>
      <c r="Y30" s="512"/>
      <c r="Z30" s="465" t="s">
        <v>4</v>
      </c>
      <c r="AA30" s="466"/>
      <c r="AB30" s="461"/>
      <c r="AC30" s="462"/>
      <c r="AD30" s="462"/>
      <c r="AE30" s="462"/>
      <c r="AF30" s="462"/>
      <c r="AG30" s="462"/>
      <c r="AH30" s="462"/>
      <c r="AI30" s="459"/>
      <c r="AJ30" s="460"/>
      <c r="AT30" s="83"/>
    </row>
    <row r="31" spans="1:46" s="78" customFormat="1" ht="15" customHeight="1" thickBot="1">
      <c r="A31" s="130"/>
      <c r="B31" s="131" t="s">
        <v>169</v>
      </c>
      <c r="C31" s="137"/>
      <c r="D31" s="137"/>
      <c r="E31" s="137"/>
      <c r="F31" s="137"/>
      <c r="G31" s="137"/>
      <c r="H31" s="137"/>
      <c r="I31" s="137"/>
      <c r="J31" s="137"/>
      <c r="K31" s="138"/>
      <c r="L31" s="138"/>
      <c r="M31" s="138"/>
      <c r="N31" s="138"/>
      <c r="O31" s="138"/>
      <c r="P31" s="138"/>
      <c r="Q31" s="138"/>
      <c r="R31" s="138"/>
      <c r="S31" s="422">
        <v>288000000</v>
      </c>
      <c r="T31" s="423"/>
      <c r="U31" s="423"/>
      <c r="V31" s="423"/>
      <c r="W31" s="423"/>
      <c r="X31" s="423"/>
      <c r="Y31" s="424"/>
      <c r="Z31" s="420" t="s">
        <v>4</v>
      </c>
      <c r="AA31" s="420"/>
      <c r="AB31" s="425">
        <v>366200000</v>
      </c>
      <c r="AC31" s="426"/>
      <c r="AD31" s="426"/>
      <c r="AE31" s="426"/>
      <c r="AF31" s="426"/>
      <c r="AG31" s="426"/>
      <c r="AH31" s="427"/>
      <c r="AI31" s="420" t="s">
        <v>4</v>
      </c>
      <c r="AJ31" s="421"/>
      <c r="AT31" s="83"/>
    </row>
    <row r="32" spans="1:46" s="78" customFormat="1" ht="3.75" customHeight="1">
      <c r="A32" s="126"/>
      <c r="B32" s="139"/>
      <c r="C32" s="140"/>
      <c r="D32" s="126"/>
      <c r="E32" s="126"/>
      <c r="F32" s="126"/>
      <c r="G32" s="126"/>
      <c r="H32" s="126"/>
      <c r="I32" s="126"/>
      <c r="J32" s="126"/>
      <c r="K32" s="127"/>
      <c r="L32" s="127"/>
      <c r="M32" s="127"/>
      <c r="N32" s="127"/>
      <c r="O32" s="127"/>
      <c r="P32" s="127"/>
      <c r="Q32" s="127"/>
      <c r="R32" s="127"/>
      <c r="S32" s="141"/>
      <c r="T32" s="142"/>
      <c r="U32" s="142"/>
      <c r="V32" s="142"/>
      <c r="W32" s="142"/>
      <c r="X32" s="142"/>
      <c r="Y32" s="142"/>
      <c r="Z32" s="126"/>
      <c r="AA32" s="126"/>
      <c r="AB32" s="141"/>
      <c r="AC32" s="142"/>
      <c r="AD32" s="142"/>
      <c r="AE32" s="142"/>
      <c r="AF32" s="142"/>
      <c r="AG32" s="142"/>
      <c r="AH32" s="142"/>
      <c r="AI32" s="126"/>
      <c r="AJ32" s="126"/>
      <c r="AT32" s="83"/>
    </row>
    <row r="33" spans="1:46" s="78" customFormat="1" ht="12">
      <c r="A33" s="143"/>
      <c r="B33" s="111" t="s">
        <v>170</v>
      </c>
      <c r="C33" s="84"/>
      <c r="D33" s="144"/>
      <c r="E33" s="84"/>
      <c r="F33" s="8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85"/>
      <c r="AT33" s="83"/>
    </row>
    <row r="34" spans="1:46" s="78" customFormat="1" ht="12">
      <c r="A34" s="143"/>
      <c r="B34" s="145" t="s">
        <v>171</v>
      </c>
      <c r="C34" s="84"/>
      <c r="D34" s="144"/>
      <c r="E34" s="84"/>
      <c r="F34" s="8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85"/>
      <c r="AT34" s="83"/>
    </row>
    <row r="35" spans="1:46" s="78" customFormat="1" ht="6" customHeight="1">
      <c r="A35" s="84"/>
      <c r="B35" s="144"/>
      <c r="C35" s="110"/>
      <c r="D35" s="84"/>
      <c r="E35" s="84"/>
      <c r="F35" s="84"/>
      <c r="G35" s="84"/>
      <c r="H35" s="84"/>
      <c r="I35" s="84"/>
      <c r="J35" s="84"/>
      <c r="K35" s="85"/>
      <c r="L35" s="85"/>
      <c r="M35" s="85"/>
      <c r="N35" s="85"/>
      <c r="O35" s="85"/>
      <c r="P35" s="85"/>
      <c r="Q35" s="85"/>
      <c r="R35" s="85"/>
      <c r="S35" s="141"/>
      <c r="T35" s="142"/>
      <c r="U35" s="142"/>
      <c r="V35" s="142"/>
      <c r="W35" s="142"/>
      <c r="X35" s="142"/>
      <c r="Y35" s="142"/>
      <c r="Z35" s="84"/>
      <c r="AA35" s="84"/>
      <c r="AB35" s="141"/>
      <c r="AC35" s="142"/>
      <c r="AD35" s="142"/>
      <c r="AE35" s="142"/>
      <c r="AF35" s="142"/>
      <c r="AG35" s="142"/>
      <c r="AH35" s="142"/>
      <c r="AI35" s="84"/>
      <c r="AJ35" s="84"/>
      <c r="AT35" s="83"/>
    </row>
    <row r="36" spans="1:46" s="78" customFormat="1" ht="14.25">
      <c r="A36" s="84" t="s">
        <v>34</v>
      </c>
      <c r="B36" s="144" t="s">
        <v>56</v>
      </c>
      <c r="C36" s="110"/>
      <c r="D36" s="84"/>
      <c r="E36" s="84"/>
      <c r="F36" s="84"/>
      <c r="G36" s="84"/>
      <c r="H36" s="84"/>
      <c r="I36" s="84"/>
      <c r="J36" s="84"/>
      <c r="K36" s="85"/>
      <c r="L36" s="85"/>
      <c r="M36" s="85"/>
      <c r="N36" s="85"/>
      <c r="O36" s="85"/>
      <c r="P36" s="85"/>
      <c r="Q36" s="85"/>
      <c r="R36" s="85"/>
      <c r="S36" s="141"/>
      <c r="T36" s="142"/>
      <c r="U36" s="142"/>
      <c r="V36" s="142"/>
      <c r="W36" s="142"/>
      <c r="X36" s="142"/>
      <c r="Y36" s="142"/>
      <c r="Z36" s="84"/>
      <c r="AA36" s="84"/>
      <c r="AB36" s="141"/>
      <c r="AC36" s="142"/>
      <c r="AD36" s="142"/>
      <c r="AE36" s="142"/>
      <c r="AF36" s="142"/>
      <c r="AG36" s="142"/>
      <c r="AH36" s="142"/>
      <c r="AI36" s="84"/>
      <c r="AJ36" s="84"/>
      <c r="AT36" s="83"/>
    </row>
    <row r="37" spans="1:46" s="78" customFormat="1" ht="4.5" customHeight="1">
      <c r="A37" s="84"/>
      <c r="B37" s="144"/>
      <c r="C37" s="110"/>
      <c r="D37" s="84"/>
      <c r="E37" s="84"/>
      <c r="F37" s="84"/>
      <c r="G37" s="84"/>
      <c r="H37" s="84"/>
      <c r="I37" s="84"/>
      <c r="J37" s="84"/>
      <c r="K37" s="85"/>
      <c r="L37" s="85"/>
      <c r="M37" s="85"/>
      <c r="N37" s="85"/>
      <c r="O37" s="85"/>
      <c r="P37" s="85"/>
      <c r="Q37" s="85"/>
      <c r="R37" s="85"/>
      <c r="S37" s="141"/>
      <c r="T37" s="142"/>
      <c r="U37" s="142"/>
      <c r="V37" s="142"/>
      <c r="W37" s="142"/>
      <c r="X37" s="142"/>
      <c r="Y37" s="142"/>
      <c r="Z37" s="84"/>
      <c r="AA37" s="84"/>
      <c r="AB37" s="141"/>
      <c r="AC37" s="142"/>
      <c r="AD37" s="142"/>
      <c r="AE37" s="142"/>
      <c r="AF37" s="142"/>
      <c r="AG37" s="142"/>
      <c r="AH37" s="142"/>
      <c r="AI37" s="84"/>
      <c r="AJ37" s="84"/>
      <c r="AT37" s="83"/>
    </row>
    <row r="38" spans="1:46" s="78" customFormat="1" ht="39" customHeight="1" thickBot="1">
      <c r="A38" s="112"/>
      <c r="B38" s="113"/>
      <c r="C38" s="113"/>
      <c r="D38" s="113"/>
      <c r="E38" s="113"/>
      <c r="F38" s="113"/>
      <c r="G38" s="113"/>
      <c r="H38" s="113"/>
      <c r="I38" s="113"/>
      <c r="J38" s="113"/>
      <c r="K38" s="431" t="s">
        <v>182</v>
      </c>
      <c r="L38" s="432"/>
      <c r="M38" s="433"/>
      <c r="N38" s="431" t="s">
        <v>167</v>
      </c>
      <c r="O38" s="432"/>
      <c r="P38" s="432"/>
      <c r="Q38" s="432"/>
      <c r="R38" s="433"/>
      <c r="S38" s="428" t="s">
        <v>168</v>
      </c>
      <c r="T38" s="429"/>
      <c r="U38" s="429"/>
      <c r="V38" s="429"/>
      <c r="W38" s="430"/>
      <c r="X38" s="428" t="s">
        <v>122</v>
      </c>
      <c r="Y38" s="429"/>
      <c r="Z38" s="429"/>
      <c r="AA38" s="429"/>
      <c r="AB38" s="429"/>
      <c r="AC38" s="429" t="s">
        <v>109</v>
      </c>
      <c r="AD38" s="429"/>
      <c r="AE38" s="430"/>
      <c r="AF38" s="428" t="s">
        <v>108</v>
      </c>
      <c r="AG38" s="429"/>
      <c r="AH38" s="429"/>
      <c r="AI38" s="429"/>
      <c r="AJ38" s="430"/>
      <c r="AL38" s="146"/>
      <c r="AT38" s="83"/>
    </row>
    <row r="39" spans="1:49" s="78" customFormat="1" ht="15.75" customHeight="1" thickBot="1">
      <c r="A39" s="147" t="s">
        <v>57</v>
      </c>
      <c r="B39" s="126"/>
      <c r="C39" s="126"/>
      <c r="D39" s="126"/>
      <c r="E39" s="126"/>
      <c r="F39" s="126"/>
      <c r="G39" s="126"/>
      <c r="H39" s="126"/>
      <c r="I39" s="126"/>
      <c r="J39" s="126"/>
      <c r="K39" s="443"/>
      <c r="L39" s="444" t="b">
        <v>1</v>
      </c>
      <c r="M39" s="445"/>
      <c r="N39" s="452">
        <v>230978</v>
      </c>
      <c r="O39" s="453"/>
      <c r="P39" s="453"/>
      <c r="Q39" s="454"/>
      <c r="R39" s="148" t="s">
        <v>155</v>
      </c>
      <c r="S39" s="455">
        <f>IF(L39,('別紙様式3-2'!V8-'別紙様式3-2'!R7)/'別紙様式3-2'!Y8,"（対象外）")</f>
        <v>257127.12643678163</v>
      </c>
      <c r="T39" s="456"/>
      <c r="U39" s="456"/>
      <c r="V39" s="456"/>
      <c r="W39" s="149" t="str">
        <f>IF($L39,"円","")</f>
        <v>円</v>
      </c>
      <c r="X39" s="396">
        <f>IF(L39,S39-N39,"（対象外）")</f>
        <v>26149.126436781633</v>
      </c>
      <c r="Y39" s="397"/>
      <c r="Z39" s="397"/>
      <c r="AA39" s="397"/>
      <c r="AB39" s="150" t="str">
        <f>IF($L39,"円","")</f>
        <v>円</v>
      </c>
      <c r="AC39" s="401">
        <f>IF(AND(L39,L40),X39/X40,IF(AND(L39,L41),X39/X41,"-"))</f>
        <v>2.0417368415863195</v>
      </c>
      <c r="AD39" s="401"/>
      <c r="AE39" s="402"/>
      <c r="AF39" s="151"/>
      <c r="AG39" s="85"/>
      <c r="AH39" s="152"/>
      <c r="AI39" s="153"/>
      <c r="AJ39" s="154"/>
      <c r="AL39" s="120" t="str">
        <f>_xlfn.IFERROR(IF(AND(L39,L40),IF(AC39&gt;=2,"○","☓"),IF(AND(L39,L41),IF(AC39&gt;=4,"○","☓"),"")),"")</f>
        <v>○</v>
      </c>
      <c r="AM39" s="121" t="s">
        <v>156</v>
      </c>
      <c r="AN39" s="122"/>
      <c r="AO39" s="122"/>
      <c r="AP39" s="122"/>
      <c r="AQ39" s="122"/>
      <c r="AR39" s="122"/>
      <c r="AS39" s="122"/>
      <c r="AT39" s="122"/>
      <c r="AU39" s="122"/>
      <c r="AV39" s="122"/>
      <c r="AW39" s="123"/>
    </row>
    <row r="40" spans="1:49" s="78" customFormat="1" ht="15.75" customHeight="1" thickBot="1">
      <c r="A40" s="155" t="s">
        <v>107</v>
      </c>
      <c r="B40" s="132"/>
      <c r="C40" s="132"/>
      <c r="D40" s="132"/>
      <c r="E40" s="132"/>
      <c r="F40" s="132"/>
      <c r="G40" s="132"/>
      <c r="H40" s="132"/>
      <c r="I40" s="132"/>
      <c r="J40" s="132"/>
      <c r="K40" s="446"/>
      <c r="L40" s="447" t="b">
        <v>1</v>
      </c>
      <c r="M40" s="448"/>
      <c r="N40" s="398">
        <v>206903</v>
      </c>
      <c r="O40" s="399"/>
      <c r="P40" s="399"/>
      <c r="Q40" s="400"/>
      <c r="R40" s="156" t="s">
        <v>155</v>
      </c>
      <c r="S40" s="403">
        <f>IF(L40,('別紙様式3-2'!W8-'別紙様式3-2'!S7)/'別紙様式3-2'!Z8,"（対象外）")</f>
        <v>219710.29519307942</v>
      </c>
      <c r="T40" s="404"/>
      <c r="U40" s="404"/>
      <c r="V40" s="404"/>
      <c r="W40" s="157" t="str">
        <f>IF($L40,"円","")</f>
        <v>円</v>
      </c>
      <c r="X40" s="441">
        <f>IF(L40,S40-N40,"（対象外）")</f>
        <v>12807.295193079422</v>
      </c>
      <c r="Y40" s="442"/>
      <c r="Z40" s="442"/>
      <c r="AA40" s="442"/>
      <c r="AB40" s="158" t="str">
        <f>IF($L40,"円","")</f>
        <v>円</v>
      </c>
      <c r="AC40" s="408">
        <f>IF(AND(L40,OR(L39,L41)),1,"-")</f>
        <v>1</v>
      </c>
      <c r="AD40" s="408"/>
      <c r="AE40" s="409"/>
      <c r="AF40" s="151"/>
      <c r="AG40" s="85"/>
      <c r="AH40" s="159"/>
      <c r="AI40" s="153"/>
      <c r="AJ40" s="154"/>
      <c r="AL40" s="120" t="str">
        <f>_xlfn.IFERROR(IF(AND(L40,L41),IF(AC41&lt;=0.5,"○","☓"),""),"")</f>
        <v>○</v>
      </c>
      <c r="AM40" s="121" t="s">
        <v>157</v>
      </c>
      <c r="AN40" s="122"/>
      <c r="AO40" s="122"/>
      <c r="AP40" s="122"/>
      <c r="AQ40" s="122"/>
      <c r="AR40" s="122"/>
      <c r="AS40" s="122"/>
      <c r="AT40" s="122"/>
      <c r="AU40" s="122"/>
      <c r="AV40" s="122"/>
      <c r="AW40" s="123"/>
    </row>
    <row r="41" spans="1:49" s="78" customFormat="1" ht="15.75" customHeight="1" thickBot="1">
      <c r="A41" s="160" t="s">
        <v>106</v>
      </c>
      <c r="B41" s="161"/>
      <c r="C41" s="161"/>
      <c r="D41" s="161"/>
      <c r="E41" s="161"/>
      <c r="F41" s="161"/>
      <c r="G41" s="161"/>
      <c r="H41" s="161"/>
      <c r="I41" s="161"/>
      <c r="J41" s="161"/>
      <c r="K41" s="449"/>
      <c r="L41" s="450" t="b">
        <v>1</v>
      </c>
      <c r="M41" s="451"/>
      <c r="N41" s="434">
        <v>190114</v>
      </c>
      <c r="O41" s="435"/>
      <c r="P41" s="435"/>
      <c r="Q41" s="436"/>
      <c r="R41" s="162" t="s">
        <v>155</v>
      </c>
      <c r="S41" s="437">
        <f>IF(L41,'別紙様式3-2'!X8/'別紙様式3-2'!AA8,"（対象外）")</f>
        <v>196143.64386220282</v>
      </c>
      <c r="T41" s="438"/>
      <c r="U41" s="438"/>
      <c r="V41" s="438"/>
      <c r="W41" s="162" t="str">
        <f>IF($L41,"円","")</f>
        <v>円</v>
      </c>
      <c r="X41" s="439">
        <f>IF(L41,S41-N41,"（対象外）")</f>
        <v>6029.643862202822</v>
      </c>
      <c r="Y41" s="440"/>
      <c r="Z41" s="440"/>
      <c r="AA41" s="440"/>
      <c r="AB41" s="163" t="str">
        <f>IF($L41,"円","")</f>
        <v>円</v>
      </c>
      <c r="AC41" s="410">
        <f>IF(AND(L40,L41),X41/X40,IF(AND(L39,L41),1,"-"))</f>
        <v>0.4707976017809766</v>
      </c>
      <c r="AD41" s="410"/>
      <c r="AE41" s="411"/>
      <c r="AF41" s="405">
        <v>3000000</v>
      </c>
      <c r="AG41" s="406"/>
      <c r="AH41" s="406"/>
      <c r="AI41" s="407"/>
      <c r="AJ41" s="164" t="s">
        <v>4</v>
      </c>
      <c r="AL41" s="120" t="str">
        <f>_xlfn.IFERROR(IF(AF41&lt;=4400000,"○","☓"),"")</f>
        <v>○</v>
      </c>
      <c r="AM41" s="121" t="s">
        <v>158</v>
      </c>
      <c r="AN41" s="122"/>
      <c r="AO41" s="122"/>
      <c r="AP41" s="122"/>
      <c r="AQ41" s="122"/>
      <c r="AR41" s="122"/>
      <c r="AS41" s="122"/>
      <c r="AT41" s="122"/>
      <c r="AU41" s="122"/>
      <c r="AV41" s="122"/>
      <c r="AW41" s="123"/>
    </row>
    <row r="42" spans="1:49" s="78" customFormat="1" ht="15" customHeight="1" thickBot="1">
      <c r="A42" s="84"/>
      <c r="B42" s="145" t="s">
        <v>184</v>
      </c>
      <c r="C42" s="84"/>
      <c r="D42" s="84"/>
      <c r="E42" s="84"/>
      <c r="F42" s="84"/>
      <c r="G42" s="84"/>
      <c r="H42" s="84"/>
      <c r="I42" s="84"/>
      <c r="J42" s="84"/>
      <c r="K42" s="85"/>
      <c r="L42" s="85"/>
      <c r="M42" s="85"/>
      <c r="N42" s="85"/>
      <c r="O42" s="85"/>
      <c r="P42" s="85"/>
      <c r="Q42" s="85"/>
      <c r="R42" s="85"/>
      <c r="S42" s="165"/>
      <c r="T42" s="165"/>
      <c r="U42" s="165"/>
      <c r="V42" s="165"/>
      <c r="W42" s="165"/>
      <c r="X42" s="165"/>
      <c r="Y42" s="165"/>
      <c r="Z42" s="165"/>
      <c r="AA42" s="165"/>
      <c r="AB42" s="165"/>
      <c r="AC42" s="165"/>
      <c r="AD42" s="165"/>
      <c r="AE42" s="165"/>
      <c r="AF42" s="165"/>
      <c r="AG42" s="166"/>
      <c r="AH42" s="166"/>
      <c r="AI42" s="167"/>
      <c r="AJ42" s="167"/>
      <c r="AL42" s="120" t="str">
        <f>_xlfn.IFERROR(IF(OR(AND(NOT(L39),NOT(L40),NOT(L41)),AND(NOT(L39),NOT(L40),L41)),"☓","○"),"")</f>
        <v>○</v>
      </c>
      <c r="AM42" s="121" t="s">
        <v>159</v>
      </c>
      <c r="AN42" s="122"/>
      <c r="AO42" s="122"/>
      <c r="AP42" s="122"/>
      <c r="AQ42" s="122"/>
      <c r="AR42" s="122"/>
      <c r="AS42" s="122"/>
      <c r="AT42" s="122"/>
      <c r="AU42" s="122"/>
      <c r="AV42" s="122"/>
      <c r="AW42" s="123"/>
    </row>
    <row r="43" spans="1:46" s="78" customFormat="1" ht="4.5" customHeight="1" thickBot="1">
      <c r="A43" s="84"/>
      <c r="B43" s="144"/>
      <c r="C43" s="84"/>
      <c r="D43" s="84"/>
      <c r="E43" s="84"/>
      <c r="F43" s="84"/>
      <c r="G43" s="84"/>
      <c r="H43" s="84"/>
      <c r="I43" s="84"/>
      <c r="J43" s="84"/>
      <c r="K43" s="85"/>
      <c r="L43" s="85"/>
      <c r="M43" s="85"/>
      <c r="N43" s="85"/>
      <c r="O43" s="85"/>
      <c r="P43" s="85"/>
      <c r="Q43" s="85"/>
      <c r="R43" s="85"/>
      <c r="S43" s="165"/>
      <c r="T43" s="165"/>
      <c r="U43" s="165"/>
      <c r="V43" s="165"/>
      <c r="W43" s="165"/>
      <c r="X43" s="165"/>
      <c r="Y43" s="165"/>
      <c r="Z43" s="165"/>
      <c r="AA43" s="165"/>
      <c r="AB43" s="165"/>
      <c r="AC43" s="165"/>
      <c r="AD43" s="165"/>
      <c r="AE43" s="165"/>
      <c r="AF43" s="165"/>
      <c r="AG43" s="166"/>
      <c r="AH43" s="166"/>
      <c r="AI43" s="167"/>
      <c r="AJ43" s="167"/>
      <c r="AT43" s="83"/>
    </row>
    <row r="44" spans="1:60" s="78" customFormat="1" ht="15.75" customHeight="1" thickBot="1">
      <c r="A44" s="84" t="s">
        <v>35</v>
      </c>
      <c r="B44" s="110" t="s">
        <v>178</v>
      </c>
      <c r="C44" s="84"/>
      <c r="D44" s="84"/>
      <c r="E44" s="84"/>
      <c r="F44" s="84"/>
      <c r="G44" s="84"/>
      <c r="H44" s="84"/>
      <c r="I44" s="84"/>
      <c r="J44" s="84"/>
      <c r="K44" s="85"/>
      <c r="L44" s="85"/>
      <c r="M44" s="85"/>
      <c r="N44" s="85"/>
      <c r="O44" s="85"/>
      <c r="P44" s="85"/>
      <c r="Q44" s="85"/>
      <c r="R44" s="85"/>
      <c r="S44" s="152"/>
      <c r="T44" s="152"/>
      <c r="U44" s="152"/>
      <c r="V44" s="152"/>
      <c r="X44" s="393" t="s">
        <v>163</v>
      </c>
      <c r="Y44" s="394"/>
      <c r="Z44" s="394"/>
      <c r="AA44" s="394"/>
      <c r="AB44" s="394"/>
      <c r="AC44" s="394"/>
      <c r="AD44" s="394"/>
      <c r="AE44" s="395"/>
      <c r="AF44" s="418">
        <f>'別紙様式3-2'!$AB$8</f>
        <v>7</v>
      </c>
      <c r="AG44" s="419"/>
      <c r="AH44" s="419"/>
      <c r="AI44" s="391" t="s">
        <v>5</v>
      </c>
      <c r="AJ44" s="392"/>
      <c r="AK44" s="152"/>
      <c r="AL44" s="120" t="str">
        <f>_xlfn.IFERROR(IF(AND('別紙様式3-2'!$AC$8&gt;=1),IF(OR(C47:C50),"○","☓"),"○"),"")</f>
        <v>○</v>
      </c>
      <c r="AM44" s="121" t="s">
        <v>160</v>
      </c>
      <c r="AN44" s="122"/>
      <c r="AO44" s="122"/>
      <c r="AP44" s="122"/>
      <c r="AQ44" s="122"/>
      <c r="AR44" s="122"/>
      <c r="AS44" s="122"/>
      <c r="AT44" s="122"/>
      <c r="AU44" s="122"/>
      <c r="AV44" s="122"/>
      <c r="AW44" s="123"/>
      <c r="AX44" s="152"/>
      <c r="BH44" s="83"/>
    </row>
    <row r="45" spans="1:46" s="78" customFormat="1" ht="4.5" customHeight="1">
      <c r="A45" s="84"/>
      <c r="B45" s="110"/>
      <c r="C45" s="84"/>
      <c r="D45" s="84"/>
      <c r="E45" s="84"/>
      <c r="F45" s="84"/>
      <c r="G45" s="84"/>
      <c r="H45" s="84"/>
      <c r="I45" s="84"/>
      <c r="J45" s="84"/>
      <c r="K45" s="85"/>
      <c r="L45" s="85"/>
      <c r="M45" s="85"/>
      <c r="N45" s="85"/>
      <c r="O45" s="85"/>
      <c r="P45" s="85"/>
      <c r="Q45" s="85"/>
      <c r="R45" s="85"/>
      <c r="S45" s="152"/>
      <c r="T45" s="152"/>
      <c r="U45" s="152"/>
      <c r="V45" s="152"/>
      <c r="W45" s="152"/>
      <c r="X45" s="152"/>
      <c r="Y45" s="152"/>
      <c r="Z45" s="152"/>
      <c r="AA45" s="152"/>
      <c r="AB45" s="152"/>
      <c r="AC45" s="152"/>
      <c r="AD45" s="152"/>
      <c r="AE45" s="152"/>
      <c r="AF45" s="152"/>
      <c r="AG45" s="152"/>
      <c r="AH45" s="152"/>
      <c r="AI45" s="152"/>
      <c r="AJ45" s="152"/>
      <c r="AT45" s="83"/>
    </row>
    <row r="46" spans="1:46" s="78" customFormat="1" ht="15" customHeight="1">
      <c r="A46" s="84"/>
      <c r="B46" s="168" t="s">
        <v>180</v>
      </c>
      <c r="C46" s="137"/>
      <c r="D46" s="137"/>
      <c r="E46" s="137"/>
      <c r="F46" s="137"/>
      <c r="G46" s="137"/>
      <c r="H46" s="137"/>
      <c r="I46" s="137"/>
      <c r="J46" s="137"/>
      <c r="K46" s="138"/>
      <c r="L46" s="138"/>
      <c r="M46" s="138"/>
      <c r="N46" s="138"/>
      <c r="O46" s="138"/>
      <c r="P46" s="138"/>
      <c r="Q46" s="138"/>
      <c r="R46" s="138"/>
      <c r="S46" s="138"/>
      <c r="T46" s="138"/>
      <c r="U46" s="138"/>
      <c r="V46" s="137"/>
      <c r="W46" s="137"/>
      <c r="X46" s="137"/>
      <c r="Y46" s="137"/>
      <c r="Z46" s="138"/>
      <c r="AA46" s="138"/>
      <c r="AB46" s="138"/>
      <c r="AC46" s="138"/>
      <c r="AD46" s="138"/>
      <c r="AE46" s="138"/>
      <c r="AF46" s="138"/>
      <c r="AG46" s="138"/>
      <c r="AH46" s="138"/>
      <c r="AI46" s="169"/>
      <c r="AJ46" s="85"/>
      <c r="AT46" s="83"/>
    </row>
    <row r="47" spans="1:46" s="78" customFormat="1" ht="15" customHeight="1">
      <c r="A47" s="84"/>
      <c r="B47" s="170"/>
      <c r="C47" s="171" t="b">
        <v>0</v>
      </c>
      <c r="D47" s="172" t="s">
        <v>119</v>
      </c>
      <c r="E47" s="173"/>
      <c r="F47" s="173"/>
      <c r="G47" s="173"/>
      <c r="H47" s="173"/>
      <c r="I47" s="173"/>
      <c r="J47" s="173"/>
      <c r="K47" s="174"/>
      <c r="L47" s="174"/>
      <c r="M47" s="174"/>
      <c r="N47" s="174"/>
      <c r="O47" s="174"/>
      <c r="P47" s="174"/>
      <c r="Q47" s="174"/>
      <c r="R47" s="174"/>
      <c r="S47" s="174"/>
      <c r="T47" s="174"/>
      <c r="U47" s="174"/>
      <c r="V47" s="173"/>
      <c r="W47" s="173"/>
      <c r="X47" s="173"/>
      <c r="Y47" s="173"/>
      <c r="Z47" s="174"/>
      <c r="AA47" s="174"/>
      <c r="AB47" s="174"/>
      <c r="AC47" s="174"/>
      <c r="AD47" s="174"/>
      <c r="AE47" s="174"/>
      <c r="AF47" s="174"/>
      <c r="AG47" s="174"/>
      <c r="AH47" s="174"/>
      <c r="AI47" s="175"/>
      <c r="AJ47" s="85"/>
      <c r="AT47" s="83"/>
    </row>
    <row r="48" spans="1:46" s="78" customFormat="1" ht="15" customHeight="1">
      <c r="A48" s="84"/>
      <c r="B48" s="170"/>
      <c r="C48" s="171" t="b">
        <v>0</v>
      </c>
      <c r="D48" s="172" t="s">
        <v>179</v>
      </c>
      <c r="E48" s="173"/>
      <c r="F48" s="173"/>
      <c r="G48" s="173"/>
      <c r="H48" s="173"/>
      <c r="I48" s="173"/>
      <c r="J48" s="173"/>
      <c r="K48" s="174"/>
      <c r="L48" s="174"/>
      <c r="M48" s="174"/>
      <c r="N48" s="174"/>
      <c r="O48" s="174"/>
      <c r="P48" s="174"/>
      <c r="Q48" s="174"/>
      <c r="R48" s="174"/>
      <c r="S48" s="174"/>
      <c r="T48" s="174"/>
      <c r="U48" s="174"/>
      <c r="V48" s="173"/>
      <c r="W48" s="173"/>
      <c r="X48" s="173"/>
      <c r="Y48" s="173"/>
      <c r="Z48" s="174"/>
      <c r="AA48" s="174"/>
      <c r="AB48" s="174"/>
      <c r="AC48" s="174"/>
      <c r="AD48" s="174"/>
      <c r="AE48" s="174"/>
      <c r="AF48" s="174"/>
      <c r="AG48" s="174"/>
      <c r="AH48" s="174"/>
      <c r="AI48" s="175"/>
      <c r="AJ48" s="85"/>
      <c r="AM48" s="78">
        <f>'別紙様式3-2'!$AC$8</f>
        <v>0</v>
      </c>
      <c r="AT48" s="83"/>
    </row>
    <row r="49" spans="1:46" s="78" customFormat="1" ht="27" customHeight="1">
      <c r="A49" s="84"/>
      <c r="B49" s="170"/>
      <c r="C49" s="171" t="b">
        <v>0</v>
      </c>
      <c r="D49" s="381" t="s">
        <v>181</v>
      </c>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2"/>
      <c r="AJ49" s="176"/>
      <c r="AL49" s="177"/>
      <c r="AM49" s="177"/>
      <c r="AT49" s="83"/>
    </row>
    <row r="50" spans="1:46" s="78" customFormat="1" ht="15" customHeight="1">
      <c r="A50" s="84"/>
      <c r="B50" s="170"/>
      <c r="C50" s="171" t="b">
        <v>0</v>
      </c>
      <c r="D50" s="172" t="s">
        <v>36</v>
      </c>
      <c r="E50" s="173"/>
      <c r="F50" s="173" t="s">
        <v>37</v>
      </c>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178" t="s">
        <v>38</v>
      </c>
      <c r="AJ50" s="85"/>
      <c r="AT50" s="83"/>
    </row>
    <row r="51" spans="1:46" s="78" customFormat="1" ht="6" customHeight="1">
      <c r="A51" s="84"/>
      <c r="B51" s="179"/>
      <c r="C51" s="180"/>
      <c r="D51" s="181"/>
      <c r="E51" s="180"/>
      <c r="F51" s="180"/>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2"/>
      <c r="AJ51" s="183"/>
      <c r="AT51" s="83"/>
    </row>
    <row r="52" spans="1:46" s="78" customFormat="1" ht="6" customHeight="1">
      <c r="A52" s="84"/>
      <c r="B52" s="84"/>
      <c r="C52" s="84"/>
      <c r="D52" s="144"/>
      <c r="E52" s="84"/>
      <c r="F52" s="8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85"/>
      <c r="AT52" s="83"/>
    </row>
    <row r="53" spans="1:46" s="78" customFormat="1" ht="12">
      <c r="A53" s="143" t="s">
        <v>40</v>
      </c>
      <c r="B53" s="111" t="s">
        <v>58</v>
      </c>
      <c r="C53" s="84"/>
      <c r="D53" s="144"/>
      <c r="E53" s="84"/>
      <c r="F53" s="8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85"/>
      <c r="AT53" s="83"/>
    </row>
    <row r="54" spans="1:46" ht="22.5" customHeight="1">
      <c r="A54" s="184" t="s">
        <v>39</v>
      </c>
      <c r="B54" s="380" t="s">
        <v>53</v>
      </c>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T54" s="92"/>
    </row>
    <row r="55" spans="1:46" ht="11.25" customHeight="1" thickBot="1">
      <c r="A55" s="185"/>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T55" s="92"/>
    </row>
    <row r="56" spans="1:46" ht="7.5" customHeight="1">
      <c r="A56" s="187"/>
      <c r="B56" s="188"/>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90"/>
      <c r="AT56" s="92"/>
    </row>
    <row r="57" spans="1:36" ht="25.5" customHeight="1">
      <c r="A57" s="191" t="s">
        <v>175</v>
      </c>
      <c r="B57" s="390" t="s">
        <v>176</v>
      </c>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192"/>
    </row>
    <row r="58" spans="1:36" ht="7.5" customHeight="1">
      <c r="A58" s="191"/>
      <c r="B58" s="193"/>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2"/>
    </row>
    <row r="59" spans="1:36" s="201" customFormat="1" ht="19.5" customHeight="1">
      <c r="A59" s="195"/>
      <c r="B59" s="194"/>
      <c r="C59" s="196" t="s">
        <v>26</v>
      </c>
      <c r="D59" s="196"/>
      <c r="E59" s="387"/>
      <c r="F59" s="388"/>
      <c r="G59" s="196" t="s">
        <v>2</v>
      </c>
      <c r="H59" s="387"/>
      <c r="I59" s="388"/>
      <c r="J59" s="196" t="s">
        <v>3</v>
      </c>
      <c r="K59" s="387"/>
      <c r="L59" s="388"/>
      <c r="M59" s="196" t="s">
        <v>6</v>
      </c>
      <c r="N59" s="197"/>
      <c r="O59" s="197"/>
      <c r="P59" s="197"/>
      <c r="Q59" s="198"/>
      <c r="R59" s="384" t="s">
        <v>27</v>
      </c>
      <c r="S59" s="384"/>
      <c r="T59" s="384"/>
      <c r="U59" s="384"/>
      <c r="V59" s="384"/>
      <c r="W59" s="389" t="s">
        <v>41</v>
      </c>
      <c r="X59" s="389"/>
      <c r="Y59" s="389"/>
      <c r="Z59" s="389"/>
      <c r="AA59" s="389"/>
      <c r="AB59" s="389"/>
      <c r="AC59" s="389"/>
      <c r="AD59" s="389"/>
      <c r="AE59" s="389"/>
      <c r="AF59" s="389"/>
      <c r="AG59" s="389"/>
      <c r="AH59" s="389"/>
      <c r="AI59" s="199"/>
      <c r="AJ59" s="200"/>
    </row>
    <row r="60" spans="1:36" s="201" customFormat="1" ht="19.5" customHeight="1">
      <c r="A60" s="195"/>
      <c r="B60" s="197"/>
      <c r="C60" s="196"/>
      <c r="D60" s="196"/>
      <c r="E60" s="196"/>
      <c r="F60" s="196"/>
      <c r="G60" s="196"/>
      <c r="H60" s="196"/>
      <c r="I60" s="196"/>
      <c r="J60" s="196"/>
      <c r="K60" s="196"/>
      <c r="L60" s="196"/>
      <c r="M60" s="196"/>
      <c r="N60" s="196"/>
      <c r="O60" s="196"/>
      <c r="P60" s="197"/>
      <c r="Q60" s="198"/>
      <c r="R60" s="384" t="s">
        <v>28</v>
      </c>
      <c r="S60" s="384"/>
      <c r="T60" s="384"/>
      <c r="U60" s="384"/>
      <c r="V60" s="384"/>
      <c r="W60" s="385"/>
      <c r="X60" s="386"/>
      <c r="Y60" s="386"/>
      <c r="Z60" s="386"/>
      <c r="AA60" s="386"/>
      <c r="AB60" s="386"/>
      <c r="AC60" s="386"/>
      <c r="AD60" s="386"/>
      <c r="AE60" s="386"/>
      <c r="AF60" s="386"/>
      <c r="AG60" s="386"/>
      <c r="AH60" s="386"/>
      <c r="AI60" s="202"/>
      <c r="AJ60" s="200"/>
    </row>
    <row r="61" spans="1:36" ht="7.5" customHeight="1" thickBot="1">
      <c r="A61" s="107"/>
      <c r="B61" s="203"/>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9"/>
    </row>
    <row r="62" spans="1:36" ht="17.25">
      <c r="A62" s="204"/>
      <c r="B62" s="76"/>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5"/>
      <c r="AF62" s="204"/>
      <c r="AG62" s="204"/>
      <c r="AH62" s="204"/>
      <c r="AI62" s="204"/>
      <c r="AJ62" s="204"/>
    </row>
    <row r="63" spans="1:36" ht="13.5">
      <c r="A63" s="206"/>
      <c r="B63" s="204" t="s">
        <v>29</v>
      </c>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row>
    <row r="64" spans="1:36" ht="13.5">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row>
    <row r="65" spans="1:36" ht="13.5">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row>
    <row r="66" spans="1:36" ht="13.5">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row>
    <row r="67" spans="1:36" ht="13.5">
      <c r="A67" s="206"/>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row>
    <row r="68" spans="1:36" ht="13.5">
      <c r="A68" s="206"/>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row>
    <row r="69" spans="1:36" ht="13.5">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row>
    <row r="70" spans="1:36" ht="13.5">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row>
    <row r="71" spans="1:36" ht="13.5">
      <c r="A71" s="206"/>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row>
    <row r="72" spans="1:36" ht="13.5">
      <c r="A72" s="206"/>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row>
    <row r="73" spans="1:36" ht="13.5">
      <c r="A73" s="206"/>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row>
    <row r="74" spans="1:36" ht="13.5">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row>
    <row r="75" spans="1:36" ht="13.5">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row>
    <row r="76" spans="1:36" ht="13.5">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row>
    <row r="77" spans="1:36" ht="13.5">
      <c r="A77" s="206"/>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row>
    <row r="78" spans="1:36" ht="13.5">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row>
    <row r="79" spans="1:36" ht="13.5">
      <c r="A79" s="206"/>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row>
    <row r="80" spans="1:36" ht="13.5">
      <c r="A80" s="206"/>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row>
    <row r="81" spans="1:36" ht="13.5">
      <c r="A81" s="206"/>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row>
    <row r="82" spans="1:36" ht="13.5">
      <c r="A82" s="206"/>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row>
    <row r="83" spans="1:36" ht="13.5">
      <c r="A83" s="206"/>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row>
    <row r="84" spans="1:36" ht="13.5">
      <c r="A84" s="206"/>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row>
    <row r="85" spans="1:36" ht="13.5">
      <c r="A85" s="206"/>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row>
    <row r="86" spans="1:36" ht="13.5">
      <c r="A86" s="206"/>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row>
    <row r="87" spans="1:36" ht="13.5">
      <c r="A87" s="206"/>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row>
    <row r="88" spans="1:36" ht="13.5">
      <c r="A88" s="206"/>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row>
    <row r="89" spans="1:36" ht="13.5">
      <c r="A89" s="206"/>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row>
    <row r="90" spans="1:36" ht="13.5">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row>
    <row r="91" spans="1:36" ht="13.5">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row>
    <row r="92" spans="1:36" ht="13.5">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row>
    <row r="93" spans="1:36" ht="13.5">
      <c r="A93" s="206"/>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row>
    <row r="94" spans="1:36" ht="13.5">
      <c r="A94" s="206"/>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row>
    <row r="95" spans="1:36" ht="13.5">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row>
    <row r="96" spans="1:36" ht="13.5">
      <c r="A96" s="206"/>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row>
    <row r="97" spans="1:36" ht="13.5">
      <c r="A97" s="206"/>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row>
    <row r="98" spans="1:36" ht="13.5">
      <c r="A98" s="206"/>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row>
    <row r="99" spans="1:36" ht="13.5">
      <c r="A99" s="206"/>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row>
    <row r="100" spans="1:36" ht="13.5">
      <c r="A100" s="206"/>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row>
    <row r="101" spans="1:36" ht="13.5">
      <c r="A101" s="206"/>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row>
    <row r="102" spans="1:36" ht="13.5">
      <c r="A102" s="206"/>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row>
    <row r="103" spans="1:36" ht="13.5">
      <c r="A103" s="206"/>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row>
    <row r="104" spans="1:36" ht="13.5">
      <c r="A104" s="206"/>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row>
    <row r="105" spans="1:36" ht="13.5">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row>
    <row r="106" spans="1:36" ht="13.5">
      <c r="A106" s="206"/>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row>
    <row r="107" spans="1:36" ht="13.5">
      <c r="A107" s="206"/>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row>
    <row r="108" spans="1:36" ht="13.5">
      <c r="A108" s="206"/>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row>
    <row r="109" spans="1:36" ht="13.5">
      <c r="A109" s="206"/>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row>
    <row r="110" spans="1:36" ht="13.5">
      <c r="A110" s="206"/>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row>
    <row r="111" spans="1:36" ht="13.5">
      <c r="A111" s="206"/>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row>
    <row r="112" spans="1:36" ht="13.5">
      <c r="A112" s="206"/>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row>
    <row r="113" spans="1:36" ht="13.5">
      <c r="A113" s="206"/>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row>
    <row r="114" spans="1:36" ht="13.5">
      <c r="A114" s="206"/>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row>
    <row r="115" spans="1:36" ht="13.5">
      <c r="A115" s="206"/>
      <c r="B115" s="206"/>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row>
    <row r="116" spans="1:36" ht="13.5">
      <c r="A116" s="206"/>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row>
    <row r="117" spans="1:36" ht="13.5">
      <c r="A117" s="206"/>
      <c r="B117" s="206"/>
      <c r="C117" s="206"/>
      <c r="D117" s="206"/>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row>
    <row r="118" spans="1:36" ht="13.5">
      <c r="A118" s="206"/>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row>
    <row r="119" spans="1:36" ht="13.5">
      <c r="A119" s="206"/>
      <c r="B119" s="206"/>
      <c r="C119" s="206"/>
      <c r="D119" s="206"/>
      <c r="E119" s="206"/>
      <c r="F119" s="206"/>
      <c r="G119" s="206"/>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row>
    <row r="120" spans="1:36" ht="13.5">
      <c r="A120" s="206"/>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row>
    <row r="121" spans="1:36" ht="13.5">
      <c r="A121" s="206"/>
      <c r="B121" s="206"/>
      <c r="C121" s="206"/>
      <c r="D121" s="206"/>
      <c r="E121" s="206"/>
      <c r="F121" s="206"/>
      <c r="G121" s="206"/>
      <c r="H121" s="206"/>
      <c r="I121" s="206"/>
      <c r="J121" s="206"/>
      <c r="K121" s="206"/>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row>
    <row r="122" spans="1:36" ht="13.5">
      <c r="A122" s="204"/>
      <c r="B122" s="206"/>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row>
    <row r="123" spans="1:36" ht="13.5">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row>
    <row r="124" ht="13.5">
      <c r="B124" s="204"/>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dataValidations count="2">
    <dataValidation allowBlank="1" showInputMessage="1" showErrorMessage="1" imeMode="halfAlpha" sqref="H59:I59 K59:L59 E59:F59 AB24 Z46:AJ48 A15 T21:U23 Z21:AJ23 N38 S38 S21:S24 K35:R37 K42:R45 K31:R32 AJ33:AJ34 N21:R29 K21:K29 L21:M21 L23:M29 K15 T15 Z16:AJ16 K16:U16 K38 AF38:AF40 AG39:AG40 AJ50:AJ53 K46:U48"/>
    <dataValidation allowBlank="1" showInputMessage="1" showErrorMessage="1" imeMode="hiragana" sqref="W60"/>
  </dataValidations>
  <printOptions horizontalCentered="1"/>
  <pageMargins left="0.5511811023622047" right="0.5511811023622047" top="0.8267716535433072" bottom="0.2362204724409449" header="0.5118110236220472" footer="0.35433070866141736"/>
  <pageSetup horizontalDpi="600" verticalDpi="600" orientation="portrait" paperSize="9" scale="99" r:id="rId3"/>
  <rowBreaks count="1" manualBreakCount="1">
    <brk id="61" max="255" man="1"/>
  </row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J123"/>
  <sheetViews>
    <sheetView view="pageBreakPreview" zoomScale="120" zoomScaleNormal="120" zoomScaleSheetLayoutView="120" zoomScalePageLayoutView="0" workbookViewId="0" topLeftCell="W1">
      <selection activeCell="J6" sqref="J6"/>
    </sheetView>
  </sheetViews>
  <sheetFormatPr defaultColWidth="9.00390625" defaultRowHeight="13.5"/>
  <cols>
    <col min="1" max="1" width="4.00390625" style="129" customWidth="1"/>
    <col min="2" max="4" width="2.00390625" style="129" customWidth="1"/>
    <col min="5" max="5" width="1.875" style="129" customWidth="1"/>
    <col min="6" max="9" width="2.00390625" style="129" customWidth="1"/>
    <col min="10" max="10" width="2.125" style="129" customWidth="1"/>
    <col min="11" max="11" width="2.00390625" style="129" customWidth="1"/>
    <col min="12" max="12" width="2.00390625" style="129" hidden="1" customWidth="1"/>
    <col min="13" max="14" width="7.50390625" style="129" bestFit="1" customWidth="1"/>
    <col min="15" max="15" width="8.75390625" style="129" customWidth="1"/>
    <col min="16" max="17" width="17.00390625" style="129" customWidth="1"/>
    <col min="18" max="24" width="10.625" style="129" customWidth="1"/>
    <col min="25" max="33" width="9.25390625" style="129" customWidth="1"/>
    <col min="34" max="34" width="9.75390625" style="129" customWidth="1"/>
    <col min="35" max="35" width="3.00390625" style="129" bestFit="1" customWidth="1"/>
    <col min="36" max="36" width="9.25390625" style="129" bestFit="1" customWidth="1"/>
    <col min="37" max="16384" width="9.00390625" style="129" customWidth="1"/>
  </cols>
  <sheetData>
    <row r="1" spans="1:33" ht="13.5">
      <c r="A1" s="207" t="s">
        <v>50</v>
      </c>
      <c r="B1" s="207"/>
      <c r="C1" s="208"/>
      <c r="D1" s="208"/>
      <c r="E1" s="208"/>
      <c r="F1" s="208"/>
      <c r="G1" s="208"/>
      <c r="H1" s="208"/>
      <c r="I1" s="208" t="s">
        <v>115</v>
      </c>
      <c r="J1" s="208"/>
      <c r="K1" s="208"/>
      <c r="L1" s="208"/>
      <c r="M1" s="208"/>
      <c r="N1" s="208"/>
      <c r="O1" s="208"/>
      <c r="P1" s="208"/>
      <c r="Q1" s="208"/>
      <c r="R1" s="208"/>
      <c r="S1" s="208"/>
      <c r="T1" s="208"/>
      <c r="U1" s="208"/>
      <c r="V1" s="208"/>
      <c r="W1" s="208"/>
      <c r="X1" s="208"/>
      <c r="Y1" s="208"/>
      <c r="Z1" s="208"/>
      <c r="AA1" s="208"/>
      <c r="AB1" s="208"/>
      <c r="AC1" s="208"/>
      <c r="AD1" s="208"/>
      <c r="AE1" s="208"/>
      <c r="AF1" s="208"/>
      <c r="AG1" s="208"/>
    </row>
    <row r="2" spans="1:33" ht="10.5" customHeight="1" thickBo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row>
    <row r="3" spans="1:33" ht="15" thickBot="1">
      <c r="A3" s="535" t="s">
        <v>64</v>
      </c>
      <c r="B3" s="535"/>
      <c r="C3" s="536"/>
      <c r="D3" s="521" t="str">
        <f>'基本情報入力シート'!$M$16</f>
        <v>○○ケアサービス</v>
      </c>
      <c r="E3" s="522"/>
      <c r="F3" s="522"/>
      <c r="G3" s="522"/>
      <c r="H3" s="522"/>
      <c r="I3" s="522"/>
      <c r="J3" s="522"/>
      <c r="K3" s="522"/>
      <c r="L3" s="522"/>
      <c r="M3" s="522"/>
      <c r="N3" s="522"/>
      <c r="O3" s="522"/>
      <c r="P3" s="523"/>
      <c r="Q3" s="208"/>
      <c r="R3" s="208"/>
      <c r="S3" s="208"/>
      <c r="T3" s="208"/>
      <c r="U3" s="208"/>
      <c r="V3" s="208"/>
      <c r="W3" s="208"/>
      <c r="X3" s="208"/>
      <c r="Y3" s="208"/>
      <c r="Z3" s="208"/>
      <c r="AA3" s="208"/>
      <c r="AB3" s="208"/>
      <c r="AC3" s="208"/>
      <c r="AD3" s="208"/>
      <c r="AE3" s="208"/>
      <c r="AF3" s="208"/>
      <c r="AG3" s="208"/>
    </row>
    <row r="4" spans="1:33" ht="14.25">
      <c r="A4" s="209"/>
      <c r="B4" s="209"/>
      <c r="C4" s="209"/>
      <c r="D4" s="210"/>
      <c r="E4" s="210"/>
      <c r="F4" s="210"/>
      <c r="G4" s="210"/>
      <c r="H4" s="210"/>
      <c r="I4" s="210"/>
      <c r="J4" s="210"/>
      <c r="K4" s="210"/>
      <c r="L4" s="210"/>
      <c r="M4" s="210"/>
      <c r="N4" s="210"/>
      <c r="O4" s="210"/>
      <c r="P4" s="208"/>
      <c r="Q4" s="208"/>
      <c r="R4" s="208"/>
      <c r="S4" s="208"/>
      <c r="T4" s="208"/>
      <c r="U4" s="208"/>
      <c r="V4" s="208"/>
      <c r="W4" s="208"/>
      <c r="X4" s="208"/>
      <c r="Y4" s="208"/>
      <c r="Z4" s="208"/>
      <c r="AA4" s="208"/>
      <c r="AB4" s="208"/>
      <c r="AC4" s="211"/>
      <c r="AD4" s="208"/>
      <c r="AE4" s="208"/>
      <c r="AF4" s="208"/>
      <c r="AG4" s="208"/>
    </row>
    <row r="5" spans="1:33" ht="13.5">
      <c r="A5" s="208"/>
      <c r="B5" s="212"/>
      <c r="C5" s="213"/>
      <c r="D5" s="213"/>
      <c r="E5" s="213"/>
      <c r="F5" s="213"/>
      <c r="G5" s="213"/>
      <c r="H5" s="213"/>
      <c r="I5" s="213"/>
      <c r="J5" s="213"/>
      <c r="K5" s="213"/>
      <c r="L5" s="213"/>
      <c r="M5" s="213"/>
      <c r="N5" s="213"/>
      <c r="O5" s="213"/>
      <c r="P5" s="214"/>
      <c r="Q5" s="537" t="s">
        <v>172</v>
      </c>
      <c r="R5" s="520" t="s">
        <v>118</v>
      </c>
      <c r="S5" s="520"/>
      <c r="T5" s="517"/>
      <c r="U5" s="539" t="s">
        <v>173</v>
      </c>
      <c r="V5" s="517" t="s">
        <v>118</v>
      </c>
      <c r="W5" s="518"/>
      <c r="X5" s="518"/>
      <c r="Y5" s="519" t="s">
        <v>116</v>
      </c>
      <c r="Z5" s="520"/>
      <c r="AA5" s="517"/>
      <c r="AB5" s="513" t="s">
        <v>162</v>
      </c>
      <c r="AC5" s="215"/>
      <c r="AD5" s="216"/>
      <c r="AE5" s="216"/>
      <c r="AF5" s="208"/>
      <c r="AG5" s="208"/>
    </row>
    <row r="6" spans="1:33" ht="48" customHeight="1" thickBot="1">
      <c r="A6" s="208"/>
      <c r="B6" s="217"/>
      <c r="C6" s="218"/>
      <c r="D6" s="218"/>
      <c r="E6" s="218"/>
      <c r="F6" s="218"/>
      <c r="G6" s="218"/>
      <c r="H6" s="218"/>
      <c r="I6" s="218"/>
      <c r="J6" s="218"/>
      <c r="K6" s="218"/>
      <c r="L6" s="218"/>
      <c r="M6" s="218"/>
      <c r="N6" s="218"/>
      <c r="O6" s="218"/>
      <c r="P6" s="219"/>
      <c r="Q6" s="538"/>
      <c r="R6" s="220" t="s">
        <v>110</v>
      </c>
      <c r="S6" s="220" t="s">
        <v>111</v>
      </c>
      <c r="T6" s="221" t="s">
        <v>112</v>
      </c>
      <c r="U6" s="540"/>
      <c r="V6" s="221" t="s">
        <v>110</v>
      </c>
      <c r="W6" s="221" t="s">
        <v>111</v>
      </c>
      <c r="X6" s="221" t="s">
        <v>112</v>
      </c>
      <c r="Y6" s="221" t="s">
        <v>110</v>
      </c>
      <c r="Z6" s="221" t="s">
        <v>111</v>
      </c>
      <c r="AA6" s="221" t="s">
        <v>112</v>
      </c>
      <c r="AB6" s="514"/>
      <c r="AC6" s="222" t="s">
        <v>164</v>
      </c>
      <c r="AD6" s="223"/>
      <c r="AE6" s="223"/>
      <c r="AF6" s="208"/>
      <c r="AG6" s="208"/>
    </row>
    <row r="7" spans="2:33" ht="18" customHeight="1" thickBot="1">
      <c r="B7" s="224" t="s">
        <v>113</v>
      </c>
      <c r="C7" s="225"/>
      <c r="D7" s="225"/>
      <c r="E7" s="225"/>
      <c r="F7" s="225"/>
      <c r="G7" s="225"/>
      <c r="H7" s="225"/>
      <c r="I7" s="225"/>
      <c r="J7" s="225"/>
      <c r="K7" s="225"/>
      <c r="L7" s="225"/>
      <c r="M7" s="225"/>
      <c r="N7" s="225"/>
      <c r="O7" s="225"/>
      <c r="P7" s="225"/>
      <c r="Q7" s="226">
        <f>SUM(S19:S118)</f>
        <v>54637200</v>
      </c>
      <c r="R7" s="227">
        <f>SUM(T19:T118)</f>
        <v>9026914</v>
      </c>
      <c r="S7" s="228">
        <f>SUM(U19:U118)</f>
        <v>45610286</v>
      </c>
      <c r="T7" s="229"/>
      <c r="U7" s="230">
        <f>SUM(V19:V118)</f>
        <v>359160510</v>
      </c>
      <c r="V7" s="231"/>
      <c r="W7" s="232"/>
      <c r="X7" s="232"/>
      <c r="Y7" s="232"/>
      <c r="Z7" s="232"/>
      <c r="AA7" s="232"/>
      <c r="AB7" s="233"/>
      <c r="AC7" s="232"/>
      <c r="AD7" s="234"/>
      <c r="AE7" s="234"/>
      <c r="AF7" s="208"/>
      <c r="AG7" s="208"/>
    </row>
    <row r="8" spans="2:33" ht="18" customHeight="1" thickBot="1">
      <c r="B8" s="235" t="s">
        <v>114</v>
      </c>
      <c r="C8" s="236"/>
      <c r="D8" s="236"/>
      <c r="E8" s="236"/>
      <c r="F8" s="236"/>
      <c r="G8" s="236"/>
      <c r="H8" s="236"/>
      <c r="I8" s="236"/>
      <c r="J8" s="236"/>
      <c r="K8" s="236"/>
      <c r="L8" s="236"/>
      <c r="M8" s="236"/>
      <c r="N8" s="236"/>
      <c r="O8" s="236"/>
      <c r="P8" s="236"/>
      <c r="Q8" s="237">
        <f>SUM(X19:X118)</f>
        <v>19158216</v>
      </c>
      <c r="R8" s="238">
        <f>SUM(Y19:Y118)</f>
        <v>10935631</v>
      </c>
      <c r="S8" s="238">
        <f>SUM(Z19:Z118)</f>
        <v>5426099</v>
      </c>
      <c r="T8" s="238">
        <f>SUM(AA19:AA118)</f>
        <v>2796486</v>
      </c>
      <c r="U8" s="239">
        <f>SUM(V8:X8)</f>
        <v>440010920</v>
      </c>
      <c r="V8" s="238">
        <f aca="true" t="shared" si="0" ref="V8:AB8">SUM(AB19:AB118)</f>
        <v>67189070</v>
      </c>
      <c r="W8" s="238">
        <f t="shared" si="0"/>
        <v>291971440</v>
      </c>
      <c r="X8" s="238">
        <f t="shared" si="0"/>
        <v>80850410</v>
      </c>
      <c r="Y8" s="240">
        <f t="shared" si="0"/>
        <v>226.2</v>
      </c>
      <c r="Z8" s="240">
        <f t="shared" si="0"/>
        <v>1121.3000000000002</v>
      </c>
      <c r="AA8" s="241">
        <f t="shared" si="0"/>
        <v>412.2</v>
      </c>
      <c r="AB8" s="242">
        <f t="shared" si="0"/>
        <v>7</v>
      </c>
      <c r="AC8" s="243">
        <f>_xlfn.COUNTIFS(AH19:AH118,"",AF19:AF118,"&gt;０")+_xlfn.COUNTIFS(AH19:AH118,"",AE19:AE118,"&gt;０")-_xlfn.COUNTIFS(AE19:AE118,"&gt;0",AF19:AF118,"&gt;０",AH19:AH118,"")</f>
        <v>0</v>
      </c>
      <c r="AD8" s="244"/>
      <c r="AE8" s="244"/>
      <c r="AF8" s="208"/>
      <c r="AG8" s="208"/>
    </row>
    <row r="9" spans="1:33" ht="9" customHeight="1">
      <c r="A9" s="208"/>
      <c r="B9" s="208"/>
      <c r="C9" s="208"/>
      <c r="D9" s="208"/>
      <c r="E9" s="208"/>
      <c r="F9" s="208"/>
      <c r="G9" s="208"/>
      <c r="H9" s="208"/>
      <c r="I9" s="208"/>
      <c r="J9" s="208"/>
      <c r="K9" s="208"/>
      <c r="L9" s="208"/>
      <c r="M9" s="208"/>
      <c r="N9" s="208"/>
      <c r="O9" s="208"/>
      <c r="P9" s="208"/>
      <c r="Q9" s="208"/>
      <c r="R9" s="208"/>
      <c r="S9" s="208"/>
      <c r="T9" s="208"/>
      <c r="U9" s="208"/>
      <c r="V9" s="245"/>
      <c r="W9" s="208"/>
      <c r="X9" s="208"/>
      <c r="Y9" s="208"/>
      <c r="Z9" s="208"/>
      <c r="AA9" s="208"/>
      <c r="AB9" s="208"/>
      <c r="AC9" s="208"/>
      <c r="AD9" s="208"/>
      <c r="AE9" s="208"/>
      <c r="AF9" s="208"/>
      <c r="AG9" s="208"/>
    </row>
    <row r="10" spans="1:33" ht="13.5">
      <c r="A10" s="208"/>
      <c r="B10" s="246" t="s">
        <v>129</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row>
    <row r="11" spans="1:33" ht="13.5">
      <c r="A11" s="208"/>
      <c r="B11" s="247" t="s">
        <v>128</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48"/>
      <c r="AC11" s="248"/>
      <c r="AD11" s="248"/>
      <c r="AE11" s="208"/>
      <c r="AF11" s="208"/>
      <c r="AG11" s="208"/>
    </row>
    <row r="12" spans="1:33" ht="9" customHeight="1">
      <c r="A12" s="249"/>
      <c r="B12" s="249"/>
      <c r="C12" s="249"/>
      <c r="D12" s="249"/>
      <c r="E12" s="249"/>
      <c r="F12" s="249"/>
      <c r="G12" s="249"/>
      <c r="H12" s="249"/>
      <c r="I12" s="249"/>
      <c r="J12" s="249"/>
      <c r="K12" s="249"/>
      <c r="L12" s="249"/>
      <c r="M12" s="249"/>
      <c r="N12" s="249"/>
      <c r="O12" s="249"/>
      <c r="P12" s="250"/>
      <c r="Q12" s="208"/>
      <c r="R12" s="208"/>
      <c r="S12" s="208"/>
      <c r="T12" s="208"/>
      <c r="U12" s="208"/>
      <c r="V12" s="208"/>
      <c r="W12" s="208"/>
      <c r="X12" s="208"/>
      <c r="Y12" s="208"/>
      <c r="Z12" s="208"/>
      <c r="AA12" s="208"/>
      <c r="AB12" s="208"/>
      <c r="AC12" s="208"/>
      <c r="AD12" s="208"/>
      <c r="AE12" s="208"/>
      <c r="AF12" s="208"/>
      <c r="AG12" s="208"/>
    </row>
    <row r="13" spans="1:34" ht="13.5" customHeight="1">
      <c r="A13" s="515"/>
      <c r="B13" s="546" t="s">
        <v>7</v>
      </c>
      <c r="C13" s="547"/>
      <c r="D13" s="547"/>
      <c r="E13" s="547"/>
      <c r="F13" s="547"/>
      <c r="G13" s="547"/>
      <c r="H13" s="547"/>
      <c r="I13" s="547"/>
      <c r="J13" s="547"/>
      <c r="K13" s="548"/>
      <c r="L13" s="251"/>
      <c r="M13" s="528" t="s">
        <v>101</v>
      </c>
      <c r="N13" s="252"/>
      <c r="O13" s="253"/>
      <c r="P13" s="548" t="s">
        <v>102</v>
      </c>
      <c r="Q13" s="542" t="s">
        <v>22</v>
      </c>
      <c r="R13" s="254" t="s">
        <v>43</v>
      </c>
      <c r="S13" s="255"/>
      <c r="T13" s="255"/>
      <c r="U13" s="255"/>
      <c r="V13" s="256"/>
      <c r="W13" s="235" t="s">
        <v>42</v>
      </c>
      <c r="X13" s="257"/>
      <c r="Y13" s="257"/>
      <c r="Z13" s="257"/>
      <c r="AA13" s="257"/>
      <c r="AB13" s="257"/>
      <c r="AC13" s="257"/>
      <c r="AD13" s="257"/>
      <c r="AE13" s="257"/>
      <c r="AF13" s="257"/>
      <c r="AG13" s="257"/>
      <c r="AH13" s="258"/>
    </row>
    <row r="14" spans="1:34" ht="13.5" customHeight="1">
      <c r="A14" s="516"/>
      <c r="B14" s="549"/>
      <c r="C14" s="550"/>
      <c r="D14" s="550"/>
      <c r="E14" s="550"/>
      <c r="F14" s="550"/>
      <c r="G14" s="550"/>
      <c r="H14" s="550"/>
      <c r="I14" s="550"/>
      <c r="J14" s="550"/>
      <c r="K14" s="551"/>
      <c r="L14" s="259"/>
      <c r="M14" s="529"/>
      <c r="N14" s="260" t="s">
        <v>123</v>
      </c>
      <c r="O14" s="261"/>
      <c r="P14" s="551"/>
      <c r="Q14" s="543"/>
      <c r="R14" s="541" t="s">
        <v>44</v>
      </c>
      <c r="S14" s="528" t="s">
        <v>172</v>
      </c>
      <c r="T14" s="262"/>
      <c r="U14" s="263"/>
      <c r="V14" s="541" t="s">
        <v>173</v>
      </c>
      <c r="W14" s="541" t="s">
        <v>46</v>
      </c>
      <c r="X14" s="528" t="s">
        <v>172</v>
      </c>
      <c r="Y14" s="264"/>
      <c r="Z14" s="264"/>
      <c r="AA14" s="265"/>
      <c r="AB14" s="526" t="s">
        <v>174</v>
      </c>
      <c r="AC14" s="531"/>
      <c r="AD14" s="524"/>
      <c r="AE14" s="526" t="s">
        <v>165</v>
      </c>
      <c r="AF14" s="531"/>
      <c r="AG14" s="524"/>
      <c r="AH14" s="515" t="s">
        <v>161</v>
      </c>
    </row>
    <row r="15" spans="1:34" ht="13.5" customHeight="1">
      <c r="A15" s="516"/>
      <c r="B15" s="549"/>
      <c r="C15" s="550"/>
      <c r="D15" s="550"/>
      <c r="E15" s="550"/>
      <c r="F15" s="550"/>
      <c r="G15" s="550"/>
      <c r="H15" s="550"/>
      <c r="I15" s="550"/>
      <c r="J15" s="550"/>
      <c r="K15" s="551"/>
      <c r="L15" s="259"/>
      <c r="M15" s="529"/>
      <c r="N15" s="266"/>
      <c r="O15" s="267"/>
      <c r="P15" s="551"/>
      <c r="Q15" s="543"/>
      <c r="R15" s="530"/>
      <c r="S15" s="530"/>
      <c r="T15" s="552" t="s">
        <v>130</v>
      </c>
      <c r="U15" s="553"/>
      <c r="V15" s="530"/>
      <c r="W15" s="530"/>
      <c r="X15" s="529"/>
      <c r="Y15" s="539" t="s">
        <v>117</v>
      </c>
      <c r="Z15" s="544"/>
      <c r="AA15" s="545"/>
      <c r="AB15" s="532"/>
      <c r="AC15" s="533"/>
      <c r="AD15" s="534"/>
      <c r="AE15" s="532"/>
      <c r="AF15" s="533"/>
      <c r="AG15" s="534"/>
      <c r="AH15" s="516"/>
    </row>
    <row r="16" spans="1:34" ht="18.75" customHeight="1">
      <c r="A16" s="516"/>
      <c r="B16" s="549"/>
      <c r="C16" s="550"/>
      <c r="D16" s="550"/>
      <c r="E16" s="550"/>
      <c r="F16" s="550"/>
      <c r="G16" s="550"/>
      <c r="H16" s="550"/>
      <c r="I16" s="550"/>
      <c r="J16" s="550"/>
      <c r="K16" s="551"/>
      <c r="L16" s="259"/>
      <c r="M16" s="529"/>
      <c r="N16" s="268" t="s">
        <v>126</v>
      </c>
      <c r="O16" s="269" t="s">
        <v>125</v>
      </c>
      <c r="P16" s="551"/>
      <c r="Q16" s="543"/>
      <c r="R16" s="530"/>
      <c r="S16" s="530"/>
      <c r="T16" s="526" t="s">
        <v>110</v>
      </c>
      <c r="U16" s="515" t="s">
        <v>111</v>
      </c>
      <c r="V16" s="530"/>
      <c r="W16" s="530"/>
      <c r="X16" s="530"/>
      <c r="Y16" s="526" t="s">
        <v>110</v>
      </c>
      <c r="Z16" s="515" t="s">
        <v>111</v>
      </c>
      <c r="AA16" s="524" t="s">
        <v>112</v>
      </c>
      <c r="AB16" s="526" t="s">
        <v>110</v>
      </c>
      <c r="AC16" s="515" t="s">
        <v>111</v>
      </c>
      <c r="AD16" s="524" t="s">
        <v>112</v>
      </c>
      <c r="AE16" s="526" t="s">
        <v>110</v>
      </c>
      <c r="AF16" s="515" t="s">
        <v>111</v>
      </c>
      <c r="AG16" s="524" t="s">
        <v>112</v>
      </c>
      <c r="AH16" s="516"/>
    </row>
    <row r="17" spans="1:34" ht="18.75" customHeight="1">
      <c r="A17" s="270"/>
      <c r="B17" s="549"/>
      <c r="C17" s="550"/>
      <c r="D17" s="550"/>
      <c r="E17" s="550"/>
      <c r="F17" s="550"/>
      <c r="G17" s="550"/>
      <c r="H17" s="550"/>
      <c r="I17" s="550"/>
      <c r="J17" s="550"/>
      <c r="K17" s="551"/>
      <c r="L17" s="271"/>
      <c r="M17" s="529"/>
      <c r="N17" s="268"/>
      <c r="O17" s="269"/>
      <c r="P17" s="551"/>
      <c r="Q17" s="543"/>
      <c r="R17" s="530"/>
      <c r="S17" s="530"/>
      <c r="T17" s="527"/>
      <c r="U17" s="516"/>
      <c r="V17" s="530"/>
      <c r="W17" s="530"/>
      <c r="X17" s="530"/>
      <c r="Y17" s="527"/>
      <c r="Z17" s="516"/>
      <c r="AA17" s="525"/>
      <c r="AB17" s="527"/>
      <c r="AC17" s="516"/>
      <c r="AD17" s="525"/>
      <c r="AE17" s="527"/>
      <c r="AF17" s="516"/>
      <c r="AG17" s="525"/>
      <c r="AH17" s="516"/>
    </row>
    <row r="18" spans="1:34" ht="11.25" customHeight="1">
      <c r="A18" s="272"/>
      <c r="B18" s="273"/>
      <c r="C18" s="274"/>
      <c r="D18" s="274"/>
      <c r="E18" s="274"/>
      <c r="F18" s="274"/>
      <c r="G18" s="274"/>
      <c r="H18" s="274"/>
      <c r="I18" s="274"/>
      <c r="J18" s="274"/>
      <c r="K18" s="275"/>
      <c r="L18" s="276"/>
      <c r="M18" s="277"/>
      <c r="N18" s="278"/>
      <c r="O18" s="279"/>
      <c r="P18" s="279"/>
      <c r="Q18" s="278"/>
      <c r="R18" s="280"/>
      <c r="S18" s="280"/>
      <c r="T18" s="281"/>
      <c r="U18" s="281"/>
      <c r="V18" s="281"/>
      <c r="W18" s="280"/>
      <c r="X18" s="280"/>
      <c r="Y18" s="282"/>
      <c r="Z18" s="272"/>
      <c r="AA18" s="283"/>
      <c r="AB18" s="282"/>
      <c r="AC18" s="272"/>
      <c r="AD18" s="283"/>
      <c r="AE18" s="282"/>
      <c r="AF18" s="272"/>
      <c r="AG18" s="283"/>
      <c r="AH18" s="272"/>
    </row>
    <row r="19" spans="1:36" s="302" customFormat="1" ht="27.75" customHeight="1">
      <c r="A19" s="284" t="s">
        <v>9</v>
      </c>
      <c r="B19" s="285">
        <f>IF('基本情報入力シート'!C33="","",'基本情報入力シート'!C33)</f>
        <v>1</v>
      </c>
      <c r="C19" s="286">
        <f>IF('基本情報入力シート'!D33="","",'基本情報入力シート'!D33)</f>
        <v>3</v>
      </c>
      <c r="D19" s="286">
        <f>IF('基本情報入力シート'!E33="","",'基本情報入力シート'!E33)</f>
        <v>3</v>
      </c>
      <c r="E19" s="286">
        <f>IF('基本情報入力シート'!F33="","",'基本情報入力シート'!F33)</f>
        <v>4</v>
      </c>
      <c r="F19" s="286">
        <f>IF('基本情報入力シート'!G33="","",'基本情報入力シート'!G33)</f>
        <v>5</v>
      </c>
      <c r="G19" s="286">
        <f>IF('基本情報入力シート'!H33="","",'基本情報入力シート'!H33)</f>
        <v>6</v>
      </c>
      <c r="H19" s="286">
        <f>IF('基本情報入力シート'!I33="","",'基本情報入力シート'!I33)</f>
        <v>7</v>
      </c>
      <c r="I19" s="286">
        <f>IF('基本情報入力シート'!J33="","",'基本情報入力シート'!J33)</f>
        <v>8</v>
      </c>
      <c r="J19" s="286">
        <f>IF('基本情報入力シート'!K33="","",'基本情報入力シート'!K33)</f>
        <v>9</v>
      </c>
      <c r="K19" s="287">
        <f>IF('基本情報入力シート'!L33="","",'基本情報入力シート'!L33)</f>
        <v>0</v>
      </c>
      <c r="L19" s="288" t="str">
        <f>B19&amp;C19</f>
        <v>13</v>
      </c>
      <c r="M19" s="289" t="str">
        <f>IF('基本情報入力シート'!M33="","",'基本情報入力シート'!M33)</f>
        <v>宇陀市</v>
      </c>
      <c r="N19" s="290" t="str">
        <f>IF('基本情報入力シート'!R33="","",'基本情報入力シート'!R33)</f>
        <v>奈良県</v>
      </c>
      <c r="O19" s="290" t="str">
        <f>IF('基本情報入力シート'!W33="","",'基本情報入力シート'!W33)</f>
        <v>宇陀市</v>
      </c>
      <c r="P19" s="291" t="str">
        <f>IF('基本情報入力シート'!X33="","",'基本情報入力シート'!X33)</f>
        <v>介護保険事業所名称０１</v>
      </c>
      <c r="Q19" s="292" t="str">
        <f>IF('基本情報入力シート'!Y33="","",'基本情報入力シート'!Y33)</f>
        <v>地域密着型通所介護</v>
      </c>
      <c r="R19" s="293" t="s">
        <v>45</v>
      </c>
      <c r="S19" s="294">
        <v>3420000</v>
      </c>
      <c r="T19" s="295">
        <v>568519</v>
      </c>
      <c r="U19" s="295">
        <v>2851481</v>
      </c>
      <c r="V19" s="295">
        <v>22663840</v>
      </c>
      <c r="W19" s="296" t="s">
        <v>48</v>
      </c>
      <c r="X19" s="297">
        <v>2154600</v>
      </c>
      <c r="Y19" s="297">
        <v>1231200</v>
      </c>
      <c r="Z19" s="297">
        <v>615600</v>
      </c>
      <c r="AA19" s="297">
        <v>307800</v>
      </c>
      <c r="AB19" s="297">
        <v>4122880</v>
      </c>
      <c r="AC19" s="297">
        <v>18540960</v>
      </c>
      <c r="AD19" s="297">
        <v>2583960</v>
      </c>
      <c r="AE19" s="298">
        <v>12.8</v>
      </c>
      <c r="AF19" s="298">
        <v>64.2</v>
      </c>
      <c r="AG19" s="298">
        <v>12.2</v>
      </c>
      <c r="AH19" s="299">
        <v>1</v>
      </c>
      <c r="AI19" s="300"/>
      <c r="AJ19" s="301"/>
    </row>
    <row r="20" spans="1:36" ht="27.75" customHeight="1">
      <c r="A20" s="303">
        <f>A19+1</f>
        <v>2</v>
      </c>
      <c r="B20" s="304">
        <f>IF('基本情報入力シート'!C34="","",'基本情報入力シート'!C34)</f>
        <v>1</v>
      </c>
      <c r="C20" s="305">
        <f>IF('基本情報入力シート'!D34="","",'基本情報入力シート'!D34)</f>
        <v>3</v>
      </c>
      <c r="D20" s="305">
        <f>IF('基本情報入力シート'!E34="","",'基本情報入力シート'!E34)</f>
        <v>3</v>
      </c>
      <c r="E20" s="305">
        <f>IF('基本情報入力シート'!F34="","",'基本情報入力シート'!F34)</f>
        <v>4</v>
      </c>
      <c r="F20" s="305">
        <f>IF('基本情報入力シート'!G34="","",'基本情報入力シート'!G34)</f>
        <v>5</v>
      </c>
      <c r="G20" s="305">
        <f>IF('基本情報入力シート'!H34="","",'基本情報入力シート'!H34)</f>
        <v>6</v>
      </c>
      <c r="H20" s="305">
        <f>IF('基本情報入力シート'!I34="","",'基本情報入力シート'!I34)</f>
        <v>7</v>
      </c>
      <c r="I20" s="305">
        <f>IF('基本情報入力シート'!J34="","",'基本情報入力シート'!J34)</f>
        <v>8</v>
      </c>
      <c r="J20" s="305">
        <f>IF('基本情報入力シート'!K34="","",'基本情報入力シート'!K34)</f>
        <v>9</v>
      </c>
      <c r="K20" s="306">
        <f>IF('基本情報入力シート'!L34="","",'基本情報入力シート'!L34)</f>
        <v>0</v>
      </c>
      <c r="L20" s="288" t="str">
        <f>B20&amp;C20</f>
        <v>13</v>
      </c>
      <c r="M20" s="307" t="str">
        <f>IF('基本情報入力シート'!M34="","",'基本情報入力シート'!M34)</f>
        <v>宇陀市</v>
      </c>
      <c r="N20" s="307" t="str">
        <f>IF('基本情報入力シート'!R34="","",'基本情報入力シート'!R34)</f>
        <v>奈良県</v>
      </c>
      <c r="O20" s="308" t="str">
        <f>IF('基本情報入力シート'!W34="","",'基本情報入力シート'!W34)</f>
        <v>宇陀市</v>
      </c>
      <c r="P20" s="309" t="str">
        <f>IF('基本情報入力シート'!X34="","",'基本情報入力シート'!X34)</f>
        <v>介護保険事業所名称０２</v>
      </c>
      <c r="Q20" s="310" t="str">
        <f>IF('基本情報入力シート'!Y34="","",'基本情報入力シート'!Y34)</f>
        <v>（介護予防）認知症対応型共同生活介護</v>
      </c>
      <c r="R20" s="293" t="s">
        <v>47</v>
      </c>
      <c r="S20" s="311">
        <v>3086880</v>
      </c>
      <c r="T20" s="295">
        <v>748334</v>
      </c>
      <c r="U20" s="295">
        <v>2338546</v>
      </c>
      <c r="V20" s="295">
        <v>29390400</v>
      </c>
      <c r="W20" s="296" t="s">
        <v>48</v>
      </c>
      <c r="X20" s="312">
        <v>523200</v>
      </c>
      <c r="Y20" s="297">
        <v>298971</v>
      </c>
      <c r="Z20" s="297">
        <v>149485</v>
      </c>
      <c r="AA20" s="297">
        <v>74744</v>
      </c>
      <c r="AB20" s="313">
        <v>7730400</v>
      </c>
      <c r="AC20" s="313">
        <v>21660000</v>
      </c>
      <c r="AD20" s="313">
        <v>10653540</v>
      </c>
      <c r="AE20" s="314">
        <v>24</v>
      </c>
      <c r="AF20" s="314">
        <v>75</v>
      </c>
      <c r="AG20" s="314">
        <v>50.3</v>
      </c>
      <c r="AH20" s="315">
        <v>1</v>
      </c>
      <c r="AI20" s="300"/>
      <c r="AJ20" s="301"/>
    </row>
    <row r="21" spans="1:36" ht="27.75" customHeight="1">
      <c r="A21" s="303">
        <f aca="true" t="shared" si="1" ref="A21:A118">A20+1</f>
        <v>3</v>
      </c>
      <c r="B21" s="304">
        <f>IF('基本情報入力シート'!C35="","",'基本情報入力シート'!C35)</f>
      </c>
      <c r="C21" s="305">
        <f>IF('基本情報入力シート'!D35="","",'基本情報入力シート'!D35)</f>
      </c>
      <c r="D21" s="305">
        <f>IF('基本情報入力シート'!E35="","",'基本情報入力シート'!E35)</f>
      </c>
      <c r="E21" s="305">
        <f>IF('基本情報入力シート'!F35="","",'基本情報入力シート'!F35)</f>
      </c>
      <c r="F21" s="305">
        <f>IF('基本情報入力シート'!G35="","",'基本情報入力シート'!G35)</f>
      </c>
      <c r="G21" s="305">
        <f>IF('基本情報入力シート'!H35="","",'基本情報入力シート'!H35)</f>
      </c>
      <c r="H21" s="305">
        <f>IF('基本情報入力シート'!I35="","",'基本情報入力シート'!I35)</f>
      </c>
      <c r="I21" s="305">
        <f>IF('基本情報入力シート'!J35="","",'基本情報入力シート'!J35)</f>
      </c>
      <c r="J21" s="305">
        <f>IF('基本情報入力シート'!K35="","",'基本情報入力シート'!K35)</f>
      </c>
      <c r="K21" s="306">
        <f>IF('基本情報入力シート'!L35="","",'基本情報入力シート'!L35)</f>
      </c>
      <c r="L21" s="288">
        <f>B21&amp;C21</f>
      </c>
      <c r="M21" s="307">
        <f>IF('基本情報入力シート'!M35="","",'基本情報入力シート'!M35)</f>
      </c>
      <c r="N21" s="307">
        <f>IF('基本情報入力シート'!R35="","",'基本情報入力シート'!R35)</f>
      </c>
      <c r="O21" s="308">
        <f>IF('基本情報入力シート'!W35="","",'基本情報入力シート'!W35)</f>
      </c>
      <c r="P21" s="309">
        <f>IF('基本情報入力シート'!X35="","",'基本情報入力シート'!X35)</f>
      </c>
      <c r="Q21" s="316">
        <f>IF('基本情報入力シート'!Y35="","",'基本情報入力シート'!Y35)</f>
      </c>
      <c r="R21" s="293" t="s">
        <v>47</v>
      </c>
      <c r="S21" s="294">
        <v>7496640.000000001</v>
      </c>
      <c r="T21" s="295">
        <v>1817367</v>
      </c>
      <c r="U21" s="295">
        <v>5679273</v>
      </c>
      <c r="V21" s="295">
        <v>29390400</v>
      </c>
      <c r="W21" s="296" t="s">
        <v>48</v>
      </c>
      <c r="X21" s="297">
        <v>3447360</v>
      </c>
      <c r="Y21" s="297">
        <v>1969920</v>
      </c>
      <c r="Z21" s="297">
        <v>984960</v>
      </c>
      <c r="AA21" s="297">
        <v>492480</v>
      </c>
      <c r="AB21" s="317">
        <v>7730400</v>
      </c>
      <c r="AC21" s="317">
        <v>21660000</v>
      </c>
      <c r="AD21" s="317">
        <v>2499240</v>
      </c>
      <c r="AE21" s="318">
        <v>24</v>
      </c>
      <c r="AF21" s="318">
        <v>75</v>
      </c>
      <c r="AG21" s="318">
        <v>11.8</v>
      </c>
      <c r="AH21" s="319">
        <v>1</v>
      </c>
      <c r="AI21" s="300"/>
      <c r="AJ21" s="301"/>
    </row>
    <row r="22" spans="1:36" ht="27.75" customHeight="1">
      <c r="A22" s="303">
        <f t="shared" si="1"/>
        <v>4</v>
      </c>
      <c r="B22" s="304">
        <f>IF('基本情報入力シート'!C36="","",'基本情報入力シート'!C36)</f>
      </c>
      <c r="C22" s="305">
        <f>IF('基本情報入力シート'!D36="","",'基本情報入力シート'!D36)</f>
      </c>
      <c r="D22" s="305">
        <f>IF('基本情報入力シート'!E36="","",'基本情報入力シート'!E36)</f>
      </c>
      <c r="E22" s="305">
        <f>IF('基本情報入力シート'!F36="","",'基本情報入力シート'!F36)</f>
      </c>
      <c r="F22" s="305">
        <f>IF('基本情報入力シート'!G36="","",'基本情報入力シート'!G36)</f>
      </c>
      <c r="G22" s="305">
        <f>IF('基本情報入力シート'!H36="","",'基本情報入力シート'!H36)</f>
      </c>
      <c r="H22" s="305">
        <f>IF('基本情報入力シート'!I36="","",'基本情報入力シート'!I36)</f>
      </c>
      <c r="I22" s="305">
        <f>IF('基本情報入力シート'!J36="","",'基本情報入力シート'!J36)</f>
      </c>
      <c r="J22" s="305">
        <f>IF('基本情報入力シート'!K36="","",'基本情報入力シート'!K36)</f>
      </c>
      <c r="K22" s="306">
        <f>IF('基本情報入力シート'!L36="","",'基本情報入力シート'!L36)</f>
      </c>
      <c r="L22" s="288">
        <f>B22&amp;C22</f>
      </c>
      <c r="M22" s="307">
        <f>IF('基本情報入力シート'!M36="","",'基本情報入力シート'!M36)</f>
      </c>
      <c r="N22" s="307">
        <f>IF('基本情報入力シート'!R36="","",'基本情報入力シート'!R36)</f>
      </c>
      <c r="O22" s="308">
        <f>IF('基本情報入力シート'!W36="","",'基本情報入力シート'!W36)</f>
      </c>
      <c r="P22" s="309">
        <f>IF('基本情報入力シート'!X36="","",'基本情報入力シート'!X36)</f>
      </c>
      <c r="Q22" s="316">
        <f>IF('基本情報入力シート'!Y36="","",'基本情報入力シート'!Y36)</f>
      </c>
      <c r="R22" s="293" t="s">
        <v>47</v>
      </c>
      <c r="S22" s="294">
        <v>21274560</v>
      </c>
      <c r="T22" s="295">
        <v>2858077</v>
      </c>
      <c r="U22" s="295">
        <v>18416483</v>
      </c>
      <c r="V22" s="295">
        <v>123996080</v>
      </c>
      <c r="W22" s="296" t="s">
        <v>48</v>
      </c>
      <c r="X22" s="297">
        <v>4037040</v>
      </c>
      <c r="Y22" s="297">
        <v>2306880</v>
      </c>
      <c r="Z22" s="297">
        <v>1153440</v>
      </c>
      <c r="AA22" s="297">
        <v>576720</v>
      </c>
      <c r="AB22" s="317">
        <v>18295280</v>
      </c>
      <c r="AC22" s="317">
        <v>105700800</v>
      </c>
      <c r="AD22" s="317">
        <v>28211759.999999996</v>
      </c>
      <c r="AE22" s="318">
        <v>56.8</v>
      </c>
      <c r="AF22" s="318">
        <v>366</v>
      </c>
      <c r="AG22" s="318">
        <v>133.2</v>
      </c>
      <c r="AH22" s="319">
        <v>1</v>
      </c>
      <c r="AI22" s="300"/>
      <c r="AJ22" s="301"/>
    </row>
    <row r="23" spans="1:36" ht="27.75" customHeight="1">
      <c r="A23" s="303">
        <f t="shared" si="1"/>
        <v>5</v>
      </c>
      <c r="B23" s="304">
        <f>IF('基本情報入力シート'!C37="","",'基本情報入力シート'!C37)</f>
      </c>
      <c r="C23" s="305">
        <f>IF('基本情報入力シート'!D37="","",'基本情報入力シート'!D37)</f>
      </c>
      <c r="D23" s="305">
        <f>IF('基本情報入力シート'!E37="","",'基本情報入力シート'!E37)</f>
      </c>
      <c r="E23" s="305">
        <f>IF('基本情報入力シート'!F37="","",'基本情報入力シート'!F37)</f>
      </c>
      <c r="F23" s="305">
        <f>IF('基本情報入力シート'!G37="","",'基本情報入力シート'!G37)</f>
      </c>
      <c r="G23" s="305">
        <f>IF('基本情報入力シート'!H37="","",'基本情報入力シート'!H37)</f>
      </c>
      <c r="H23" s="305">
        <f>IF('基本情報入力シート'!I37="","",'基本情報入力シート'!I37)</f>
      </c>
      <c r="I23" s="305">
        <f>IF('基本情報入力シート'!J37="","",'基本情報入力シート'!J37)</f>
      </c>
      <c r="J23" s="305">
        <f>IF('基本情報入力シート'!K37="","",'基本情報入力シート'!K37)</f>
      </c>
      <c r="K23" s="306">
        <f>IF('基本情報入力シート'!L37="","",'基本情報入力シート'!L37)</f>
      </c>
      <c r="L23" s="288">
        <f>B23&amp;C23</f>
      </c>
      <c r="M23" s="307">
        <f>IF('基本情報入力シート'!M37="","",'基本情報入力シート'!M37)</f>
      </c>
      <c r="N23" s="307">
        <f>IF('基本情報入力シート'!R37="","",'基本情報入力シート'!R37)</f>
      </c>
      <c r="O23" s="308">
        <f>IF('基本情報入力シート'!W37="","",'基本情報入力シート'!W37)</f>
      </c>
      <c r="P23" s="309">
        <f>IF('基本情報入力シート'!X37="","",'基本情報入力シート'!X37)</f>
      </c>
      <c r="Q23" s="316">
        <f>IF('基本情報入力シート'!Y37="","",'基本情報入力シート'!Y37)</f>
      </c>
      <c r="R23" s="293" t="s">
        <v>45</v>
      </c>
      <c r="S23" s="294">
        <v>3864576</v>
      </c>
      <c r="T23" s="295">
        <v>808474</v>
      </c>
      <c r="U23" s="295">
        <v>3056102</v>
      </c>
      <c r="V23" s="295">
        <v>34072290</v>
      </c>
      <c r="W23" s="296" t="s">
        <v>48</v>
      </c>
      <c r="X23" s="297">
        <v>652800</v>
      </c>
      <c r="Y23" s="297">
        <v>373028</v>
      </c>
      <c r="Z23" s="297">
        <v>186514</v>
      </c>
      <c r="AA23" s="297">
        <v>93258</v>
      </c>
      <c r="AB23" s="317">
        <v>7762610</v>
      </c>
      <c r="AC23" s="317">
        <v>26309680</v>
      </c>
      <c r="AD23" s="317">
        <v>2795760</v>
      </c>
      <c r="AE23" s="318">
        <v>24.1</v>
      </c>
      <c r="AF23" s="318">
        <v>91.1</v>
      </c>
      <c r="AG23" s="318">
        <v>13.2</v>
      </c>
      <c r="AH23" s="319">
        <v>1</v>
      </c>
      <c r="AI23" s="300"/>
      <c r="AJ23" s="301"/>
    </row>
    <row r="24" spans="1:36" ht="27.75" customHeight="1">
      <c r="A24" s="303">
        <f t="shared" si="1"/>
        <v>6</v>
      </c>
      <c r="B24" s="304">
        <f>IF('基本情報入力シート'!C38="","",'基本情報入力シート'!C38)</f>
      </c>
      <c r="C24" s="305">
        <f>IF('基本情報入力シート'!D38="","",'基本情報入力シート'!D38)</f>
      </c>
      <c r="D24" s="305">
        <f>IF('基本情報入力シート'!E38="","",'基本情報入力シート'!E38)</f>
      </c>
      <c r="E24" s="305">
        <f>IF('基本情報入力シート'!F38="","",'基本情報入力シート'!F38)</f>
      </c>
      <c r="F24" s="305">
        <f>IF('基本情報入力シート'!G38="","",'基本情報入力シート'!G38)</f>
      </c>
      <c r="G24" s="305">
        <f>IF('基本情報入力シート'!H38="","",'基本情報入力シート'!H38)</f>
      </c>
      <c r="H24" s="305">
        <f>IF('基本情報入力シート'!I38="","",'基本情報入力シート'!I38)</f>
      </c>
      <c r="I24" s="305">
        <f>IF('基本情報入力シート'!J38="","",'基本情報入力シート'!J38)</f>
      </c>
      <c r="J24" s="305">
        <f>IF('基本情報入力シート'!K38="","",'基本情報入力シート'!K38)</f>
      </c>
      <c r="K24" s="306">
        <f>IF('基本情報入力シート'!L38="","",'基本情報入力シート'!L38)</f>
      </c>
      <c r="L24" s="288">
        <f>B24&amp;C24</f>
      </c>
      <c r="M24" s="307">
        <f>IF('基本情報入力シート'!M38="","",'基本情報入力シート'!M38)</f>
      </c>
      <c r="N24" s="307">
        <f>IF('基本情報入力シート'!R38="","",'基本情報入力シート'!R38)</f>
      </c>
      <c r="O24" s="308">
        <f>IF('基本情報入力シート'!W38="","",'基本情報入力シート'!W38)</f>
      </c>
      <c r="P24" s="309">
        <f>IF('基本情報入力シート'!X38="","",'基本情報入力シート'!X38)</f>
      </c>
      <c r="Q24" s="316">
        <f>IF('基本情報入力シート'!Y38="","",'基本情報入力シート'!Y38)</f>
      </c>
      <c r="R24" s="293" t="s">
        <v>47</v>
      </c>
      <c r="S24" s="294">
        <v>13995072</v>
      </c>
      <c r="T24" s="295">
        <v>2010709</v>
      </c>
      <c r="U24" s="295">
        <v>11984363</v>
      </c>
      <c r="V24" s="295">
        <v>119647500</v>
      </c>
      <c r="W24" s="296" t="s">
        <v>48</v>
      </c>
      <c r="X24" s="297">
        <v>7535808</v>
      </c>
      <c r="Y24" s="317">
        <v>4295410</v>
      </c>
      <c r="Z24" s="317">
        <v>2110026</v>
      </c>
      <c r="AA24" s="297">
        <v>1130372</v>
      </c>
      <c r="AB24" s="317">
        <v>21547500</v>
      </c>
      <c r="AC24" s="317">
        <v>98100000</v>
      </c>
      <c r="AD24" s="317">
        <v>34106150</v>
      </c>
      <c r="AE24" s="318">
        <v>84.5</v>
      </c>
      <c r="AF24" s="318">
        <v>450</v>
      </c>
      <c r="AG24" s="318">
        <v>191.5</v>
      </c>
      <c r="AH24" s="319">
        <v>2</v>
      </c>
      <c r="AI24" s="300"/>
      <c r="AJ24" s="301"/>
    </row>
    <row r="25" spans="1:36" ht="27.75" customHeight="1">
      <c r="A25" s="303">
        <f t="shared" si="1"/>
        <v>7</v>
      </c>
      <c r="B25" s="304">
        <f>IF('基本情報入力シート'!C39="","",'基本情報入力シート'!C39)</f>
      </c>
      <c r="C25" s="305">
        <f>IF('基本情報入力シート'!D39="","",'基本情報入力シート'!D39)</f>
      </c>
      <c r="D25" s="305">
        <f>IF('基本情報入力シート'!E39="","",'基本情報入力シート'!E39)</f>
      </c>
      <c r="E25" s="305">
        <f>IF('基本情報入力シート'!F39="","",'基本情報入力シート'!F39)</f>
      </c>
      <c r="F25" s="305">
        <f>IF('基本情報入力シート'!G39="","",'基本情報入力シート'!G39)</f>
      </c>
      <c r="G25" s="305">
        <f>IF('基本情報入力シート'!H39="","",'基本情報入力シート'!H39)</f>
      </c>
      <c r="H25" s="305">
        <f>IF('基本情報入力シート'!I39="","",'基本情報入力シート'!I39)</f>
      </c>
      <c r="I25" s="305">
        <f>IF('基本情報入力シート'!J39="","",'基本情報入力シート'!J39)</f>
      </c>
      <c r="J25" s="305">
        <f>IF('基本情報入力シート'!K39="","",'基本情報入力シート'!K39)</f>
      </c>
      <c r="K25" s="306">
        <f>IF('基本情報入力シート'!L39="","",'基本情報入力シート'!L39)</f>
      </c>
      <c r="L25" s="288">
        <f aca="true" t="shared" si="2" ref="L25:L88">B25&amp;C25</f>
      </c>
      <c r="M25" s="307">
        <f>IF('基本情報入力シート'!M39="","",'基本情報入力シート'!M39)</f>
      </c>
      <c r="N25" s="307">
        <f>IF('基本情報入力シート'!R39="","",'基本情報入力シート'!R39)</f>
      </c>
      <c r="O25" s="308">
        <f>IF('基本情報入力シート'!W39="","",'基本情報入力シート'!W39)</f>
      </c>
      <c r="P25" s="309">
        <f>IF('基本情報入力シート'!X39="","",'基本情報入力シート'!X39)</f>
      </c>
      <c r="Q25" s="316">
        <f>IF('基本情報入力シート'!Y39="","",'基本情報入力シート'!Y39)</f>
      </c>
      <c r="R25" s="293" t="s">
        <v>47</v>
      </c>
      <c r="S25" s="294">
        <v>1499472</v>
      </c>
      <c r="T25" s="295">
        <v>215434</v>
      </c>
      <c r="U25" s="295">
        <v>1284038</v>
      </c>
      <c r="V25" s="295"/>
      <c r="W25" s="296" t="s">
        <v>48</v>
      </c>
      <c r="X25" s="297">
        <v>807408</v>
      </c>
      <c r="Y25" s="317">
        <v>460222</v>
      </c>
      <c r="Z25" s="317">
        <v>226074</v>
      </c>
      <c r="AA25" s="297">
        <v>121112</v>
      </c>
      <c r="AB25" s="317"/>
      <c r="AC25" s="317"/>
      <c r="AD25" s="317"/>
      <c r="AE25" s="318"/>
      <c r="AF25" s="318"/>
      <c r="AG25" s="318"/>
      <c r="AH25" s="319"/>
      <c r="AI25" s="300"/>
      <c r="AJ25" s="301"/>
    </row>
    <row r="26" spans="1:36" ht="27.75" customHeight="1">
      <c r="A26" s="303">
        <f t="shared" si="1"/>
        <v>8</v>
      </c>
      <c r="B26" s="304">
        <f>IF('基本情報入力シート'!C40="","",'基本情報入力シート'!C40)</f>
      </c>
      <c r="C26" s="305">
        <f>IF('基本情報入力シート'!D40="","",'基本情報入力シート'!D40)</f>
      </c>
      <c r="D26" s="305">
        <f>IF('基本情報入力シート'!E40="","",'基本情報入力シート'!E40)</f>
      </c>
      <c r="E26" s="305">
        <f>IF('基本情報入力シート'!F40="","",'基本情報入力シート'!F40)</f>
      </c>
      <c r="F26" s="305">
        <f>IF('基本情報入力シート'!G40="","",'基本情報入力シート'!G40)</f>
      </c>
      <c r="G26" s="305">
        <f>IF('基本情報入力シート'!H40="","",'基本情報入力シート'!H40)</f>
      </c>
      <c r="H26" s="305">
        <f>IF('基本情報入力シート'!I40="","",'基本情報入力シート'!I40)</f>
      </c>
      <c r="I26" s="305">
        <f>IF('基本情報入力シート'!J40="","",'基本情報入力シート'!J40)</f>
      </c>
      <c r="J26" s="305">
        <f>IF('基本情報入力シート'!K40="","",'基本情報入力シート'!K40)</f>
      </c>
      <c r="K26" s="306">
        <f>IF('基本情報入力シート'!L40="","",'基本情報入力シート'!L40)</f>
      </c>
      <c r="L26" s="288">
        <f t="shared" si="2"/>
      </c>
      <c r="M26" s="307">
        <f>IF('基本情報入力シート'!M40="","",'基本情報入力シート'!M40)</f>
      </c>
      <c r="N26" s="307">
        <f>IF('基本情報入力シート'!R40="","",'基本情報入力シート'!R40)</f>
      </c>
      <c r="O26" s="308">
        <f>IF('基本情報入力シート'!W40="","",'基本情報入力シート'!W40)</f>
      </c>
      <c r="P26" s="309">
        <f>IF('基本情報入力シート'!X40="","",'基本情報入力シート'!X40)</f>
      </c>
      <c r="Q26" s="316">
        <f>IF('基本情報入力シート'!Y40="","",'基本情報入力シート'!Y40)</f>
      </c>
      <c r="R26" s="293"/>
      <c r="S26" s="294"/>
      <c r="T26" s="295"/>
      <c r="U26" s="295"/>
      <c r="V26" s="295"/>
      <c r="W26" s="296"/>
      <c r="X26" s="297"/>
      <c r="Y26" s="317"/>
      <c r="Z26" s="317"/>
      <c r="AA26" s="317"/>
      <c r="AB26" s="317"/>
      <c r="AC26" s="317"/>
      <c r="AD26" s="317"/>
      <c r="AE26" s="318"/>
      <c r="AF26" s="318"/>
      <c r="AG26" s="318"/>
      <c r="AH26" s="319"/>
      <c r="AI26" s="300"/>
      <c r="AJ26" s="301"/>
    </row>
    <row r="27" spans="1:36" ht="27.75" customHeight="1">
      <c r="A27" s="303">
        <f t="shared" si="1"/>
        <v>9</v>
      </c>
      <c r="B27" s="304">
        <f>IF('基本情報入力シート'!C41="","",'基本情報入力シート'!C41)</f>
      </c>
      <c r="C27" s="305">
        <f>IF('基本情報入力シート'!D41="","",'基本情報入力シート'!D41)</f>
      </c>
      <c r="D27" s="305">
        <f>IF('基本情報入力シート'!E41="","",'基本情報入力シート'!E41)</f>
      </c>
      <c r="E27" s="305">
        <f>IF('基本情報入力シート'!F41="","",'基本情報入力シート'!F41)</f>
      </c>
      <c r="F27" s="305">
        <f>IF('基本情報入力シート'!G41="","",'基本情報入力シート'!G41)</f>
      </c>
      <c r="G27" s="305">
        <f>IF('基本情報入力シート'!H41="","",'基本情報入力シート'!H41)</f>
      </c>
      <c r="H27" s="305">
        <f>IF('基本情報入力シート'!I41="","",'基本情報入力シート'!I41)</f>
      </c>
      <c r="I27" s="305">
        <f>IF('基本情報入力シート'!J41="","",'基本情報入力シート'!J41)</f>
      </c>
      <c r="J27" s="305">
        <f>IF('基本情報入力シート'!K41="","",'基本情報入力シート'!K41)</f>
      </c>
      <c r="K27" s="306">
        <f>IF('基本情報入力シート'!L41="","",'基本情報入力シート'!L41)</f>
      </c>
      <c r="L27" s="288">
        <f t="shared" si="2"/>
      </c>
      <c r="M27" s="307">
        <f>IF('基本情報入力シート'!M41="","",'基本情報入力シート'!M41)</f>
      </c>
      <c r="N27" s="307">
        <f>IF('基本情報入力シート'!R41="","",'基本情報入力シート'!R41)</f>
      </c>
      <c r="O27" s="308">
        <f>IF('基本情報入力シート'!W41="","",'基本情報入力シート'!W41)</f>
      </c>
      <c r="P27" s="309">
        <f>IF('基本情報入力シート'!X41="","",'基本情報入力シート'!X41)</f>
      </c>
      <c r="Q27" s="316">
        <f>IF('基本情報入力シート'!Y41="","",'基本情報入力シート'!Y41)</f>
      </c>
      <c r="R27" s="293"/>
      <c r="S27" s="294"/>
      <c r="T27" s="295"/>
      <c r="U27" s="295"/>
      <c r="V27" s="295"/>
      <c r="W27" s="296"/>
      <c r="X27" s="297"/>
      <c r="Y27" s="317"/>
      <c r="Z27" s="317"/>
      <c r="AA27" s="317"/>
      <c r="AB27" s="317"/>
      <c r="AC27" s="317"/>
      <c r="AD27" s="317"/>
      <c r="AE27" s="318"/>
      <c r="AF27" s="318"/>
      <c r="AG27" s="318"/>
      <c r="AH27" s="319"/>
      <c r="AI27" s="300"/>
      <c r="AJ27" s="301"/>
    </row>
    <row r="28" spans="1:36" ht="27.75" customHeight="1">
      <c r="A28" s="303">
        <f t="shared" si="1"/>
        <v>10</v>
      </c>
      <c r="B28" s="304">
        <f>IF('基本情報入力シート'!C42="","",'基本情報入力シート'!C42)</f>
      </c>
      <c r="C28" s="305">
        <f>IF('基本情報入力シート'!D42="","",'基本情報入力シート'!D42)</f>
      </c>
      <c r="D28" s="305">
        <f>IF('基本情報入力シート'!E42="","",'基本情報入力シート'!E42)</f>
      </c>
      <c r="E28" s="305">
        <f>IF('基本情報入力シート'!F42="","",'基本情報入力シート'!F42)</f>
      </c>
      <c r="F28" s="305">
        <f>IF('基本情報入力シート'!G42="","",'基本情報入力シート'!G42)</f>
      </c>
      <c r="G28" s="305">
        <f>IF('基本情報入力シート'!H42="","",'基本情報入力シート'!H42)</f>
      </c>
      <c r="H28" s="305">
        <f>IF('基本情報入力シート'!I42="","",'基本情報入力シート'!I42)</f>
      </c>
      <c r="I28" s="305">
        <f>IF('基本情報入力シート'!J42="","",'基本情報入力シート'!J42)</f>
      </c>
      <c r="J28" s="305">
        <f>IF('基本情報入力シート'!K42="","",'基本情報入力シート'!K42)</f>
      </c>
      <c r="K28" s="306">
        <f>IF('基本情報入力シート'!L42="","",'基本情報入力シート'!L42)</f>
      </c>
      <c r="L28" s="288">
        <f t="shared" si="2"/>
      </c>
      <c r="M28" s="307">
        <f>IF('基本情報入力シート'!M42="","",'基本情報入力シート'!M42)</f>
      </c>
      <c r="N28" s="307">
        <f>IF('基本情報入力シート'!R42="","",'基本情報入力シート'!R42)</f>
      </c>
      <c r="O28" s="308">
        <f>IF('基本情報入力シート'!W42="","",'基本情報入力シート'!W42)</f>
      </c>
      <c r="P28" s="309">
        <f>IF('基本情報入力シート'!X42="","",'基本情報入力シート'!X42)</f>
      </c>
      <c r="Q28" s="316">
        <f>IF('基本情報入力シート'!Y42="","",'基本情報入力シート'!Y42)</f>
      </c>
      <c r="R28" s="293"/>
      <c r="S28" s="294"/>
      <c r="T28" s="295"/>
      <c r="U28" s="295"/>
      <c r="V28" s="295"/>
      <c r="W28" s="296"/>
      <c r="X28" s="297"/>
      <c r="Y28" s="317"/>
      <c r="Z28" s="317"/>
      <c r="AA28" s="317"/>
      <c r="AB28" s="317"/>
      <c r="AC28" s="317"/>
      <c r="AD28" s="317"/>
      <c r="AE28" s="318"/>
      <c r="AF28" s="318"/>
      <c r="AG28" s="318"/>
      <c r="AH28" s="319"/>
      <c r="AI28" s="300"/>
      <c r="AJ28" s="301"/>
    </row>
    <row r="29" spans="1:36" ht="27.75" customHeight="1">
      <c r="A29" s="303">
        <f t="shared" si="1"/>
        <v>11</v>
      </c>
      <c r="B29" s="304">
        <f>IF('基本情報入力シート'!C43="","",'基本情報入力シート'!C43)</f>
      </c>
      <c r="C29" s="305">
        <f>IF('基本情報入力シート'!D43="","",'基本情報入力シート'!D43)</f>
      </c>
      <c r="D29" s="305">
        <f>IF('基本情報入力シート'!E43="","",'基本情報入力シート'!E43)</f>
      </c>
      <c r="E29" s="305">
        <f>IF('基本情報入力シート'!F43="","",'基本情報入力シート'!F43)</f>
      </c>
      <c r="F29" s="305">
        <f>IF('基本情報入力シート'!G43="","",'基本情報入力シート'!G43)</f>
      </c>
      <c r="G29" s="305">
        <f>IF('基本情報入力シート'!H43="","",'基本情報入力シート'!H43)</f>
      </c>
      <c r="H29" s="305">
        <f>IF('基本情報入力シート'!I43="","",'基本情報入力シート'!I43)</f>
      </c>
      <c r="I29" s="305">
        <f>IF('基本情報入力シート'!J43="","",'基本情報入力シート'!J43)</f>
      </c>
      <c r="J29" s="305">
        <f>IF('基本情報入力シート'!K43="","",'基本情報入力シート'!K43)</f>
      </c>
      <c r="K29" s="306">
        <f>IF('基本情報入力シート'!L43="","",'基本情報入力シート'!L43)</f>
      </c>
      <c r="L29" s="288">
        <f t="shared" si="2"/>
      </c>
      <c r="M29" s="307">
        <f>IF('基本情報入力シート'!M43="","",'基本情報入力シート'!M43)</f>
      </c>
      <c r="N29" s="307">
        <f>IF('基本情報入力シート'!R43="","",'基本情報入力シート'!R43)</f>
      </c>
      <c r="O29" s="308">
        <f>IF('基本情報入力シート'!W43="","",'基本情報入力シート'!W43)</f>
      </c>
      <c r="P29" s="309">
        <f>IF('基本情報入力シート'!X43="","",'基本情報入力シート'!X43)</f>
      </c>
      <c r="Q29" s="316">
        <f>IF('基本情報入力シート'!Y43="","",'基本情報入力シート'!Y43)</f>
      </c>
      <c r="R29" s="293"/>
      <c r="S29" s="294"/>
      <c r="T29" s="295"/>
      <c r="U29" s="295"/>
      <c r="V29" s="295"/>
      <c r="W29" s="296"/>
      <c r="X29" s="297"/>
      <c r="Y29" s="317"/>
      <c r="Z29" s="317"/>
      <c r="AA29" s="317"/>
      <c r="AB29" s="317"/>
      <c r="AC29" s="317"/>
      <c r="AD29" s="317"/>
      <c r="AE29" s="318"/>
      <c r="AF29" s="318"/>
      <c r="AG29" s="318"/>
      <c r="AH29" s="319"/>
      <c r="AI29" s="300"/>
      <c r="AJ29" s="301"/>
    </row>
    <row r="30" spans="1:36" ht="27.75" customHeight="1">
      <c r="A30" s="303">
        <f t="shared" si="1"/>
        <v>12</v>
      </c>
      <c r="B30" s="304">
        <f>IF('基本情報入力シート'!C44="","",'基本情報入力シート'!C44)</f>
      </c>
      <c r="C30" s="305">
        <f>IF('基本情報入力シート'!D44="","",'基本情報入力シート'!D44)</f>
      </c>
      <c r="D30" s="305">
        <f>IF('基本情報入力シート'!E44="","",'基本情報入力シート'!E44)</f>
      </c>
      <c r="E30" s="305">
        <f>IF('基本情報入力シート'!F44="","",'基本情報入力シート'!F44)</f>
      </c>
      <c r="F30" s="305">
        <f>IF('基本情報入力シート'!G44="","",'基本情報入力シート'!G44)</f>
      </c>
      <c r="G30" s="305">
        <f>IF('基本情報入力シート'!H44="","",'基本情報入力シート'!H44)</f>
      </c>
      <c r="H30" s="305">
        <f>IF('基本情報入力シート'!I44="","",'基本情報入力シート'!I44)</f>
      </c>
      <c r="I30" s="305">
        <f>IF('基本情報入力シート'!J44="","",'基本情報入力シート'!J44)</f>
      </c>
      <c r="J30" s="305">
        <f>IF('基本情報入力シート'!K44="","",'基本情報入力シート'!K44)</f>
      </c>
      <c r="K30" s="306">
        <f>IF('基本情報入力シート'!L44="","",'基本情報入力シート'!L44)</f>
      </c>
      <c r="L30" s="288">
        <f t="shared" si="2"/>
      </c>
      <c r="M30" s="307">
        <f>IF('基本情報入力シート'!M44="","",'基本情報入力シート'!M44)</f>
      </c>
      <c r="N30" s="307">
        <f>IF('基本情報入力シート'!R44="","",'基本情報入力シート'!R44)</f>
      </c>
      <c r="O30" s="308">
        <f>IF('基本情報入力シート'!W44="","",'基本情報入力シート'!W44)</f>
      </c>
      <c r="P30" s="309">
        <f>IF('基本情報入力シート'!X44="","",'基本情報入力シート'!X44)</f>
      </c>
      <c r="Q30" s="316">
        <f>IF('基本情報入力シート'!Y44="","",'基本情報入力シート'!Y44)</f>
      </c>
      <c r="R30" s="293"/>
      <c r="S30" s="294"/>
      <c r="T30" s="295"/>
      <c r="U30" s="295"/>
      <c r="V30" s="295"/>
      <c r="W30" s="296"/>
      <c r="X30" s="297"/>
      <c r="Y30" s="317"/>
      <c r="Z30" s="317"/>
      <c r="AA30" s="317"/>
      <c r="AB30" s="317"/>
      <c r="AC30" s="317"/>
      <c r="AD30" s="317"/>
      <c r="AE30" s="318"/>
      <c r="AF30" s="318"/>
      <c r="AG30" s="318"/>
      <c r="AH30" s="319"/>
      <c r="AI30" s="300"/>
      <c r="AJ30" s="301"/>
    </row>
    <row r="31" spans="1:36" ht="27.75" customHeight="1">
      <c r="A31" s="303">
        <f t="shared" si="1"/>
        <v>13</v>
      </c>
      <c r="B31" s="304">
        <f>IF('基本情報入力シート'!C45="","",'基本情報入力シート'!C45)</f>
      </c>
      <c r="C31" s="305">
        <f>IF('基本情報入力シート'!D45="","",'基本情報入力シート'!D45)</f>
      </c>
      <c r="D31" s="305">
        <f>IF('基本情報入力シート'!E45="","",'基本情報入力シート'!E45)</f>
      </c>
      <c r="E31" s="305">
        <f>IF('基本情報入力シート'!F45="","",'基本情報入力シート'!F45)</f>
      </c>
      <c r="F31" s="305">
        <f>IF('基本情報入力シート'!G45="","",'基本情報入力シート'!G45)</f>
      </c>
      <c r="G31" s="305">
        <f>IF('基本情報入力シート'!H45="","",'基本情報入力シート'!H45)</f>
      </c>
      <c r="H31" s="305">
        <f>IF('基本情報入力シート'!I45="","",'基本情報入力シート'!I45)</f>
      </c>
      <c r="I31" s="305">
        <f>IF('基本情報入力シート'!J45="","",'基本情報入力シート'!J45)</f>
      </c>
      <c r="J31" s="305">
        <f>IF('基本情報入力シート'!K45="","",'基本情報入力シート'!K45)</f>
      </c>
      <c r="K31" s="306">
        <f>IF('基本情報入力シート'!L45="","",'基本情報入力シート'!L45)</f>
      </c>
      <c r="L31" s="288">
        <f t="shared" si="2"/>
      </c>
      <c r="M31" s="307">
        <f>IF('基本情報入力シート'!M45="","",'基本情報入力シート'!M45)</f>
      </c>
      <c r="N31" s="307">
        <f>IF('基本情報入力シート'!R45="","",'基本情報入力シート'!R45)</f>
      </c>
      <c r="O31" s="308">
        <f>IF('基本情報入力シート'!W45="","",'基本情報入力シート'!W45)</f>
      </c>
      <c r="P31" s="309">
        <f>IF('基本情報入力シート'!X45="","",'基本情報入力シート'!X45)</f>
      </c>
      <c r="Q31" s="316">
        <f>IF('基本情報入力シート'!Y45="","",'基本情報入力シート'!Y45)</f>
      </c>
      <c r="R31" s="293"/>
      <c r="S31" s="294"/>
      <c r="T31" s="295"/>
      <c r="U31" s="295"/>
      <c r="V31" s="295"/>
      <c r="W31" s="296"/>
      <c r="X31" s="297"/>
      <c r="Y31" s="317"/>
      <c r="Z31" s="317"/>
      <c r="AA31" s="317"/>
      <c r="AB31" s="317"/>
      <c r="AC31" s="317"/>
      <c r="AD31" s="317"/>
      <c r="AE31" s="318"/>
      <c r="AF31" s="318"/>
      <c r="AG31" s="318"/>
      <c r="AH31" s="319"/>
      <c r="AI31" s="300"/>
      <c r="AJ31" s="301"/>
    </row>
    <row r="32" spans="1:36" ht="27.75" customHeight="1">
      <c r="A32" s="303">
        <f t="shared" si="1"/>
        <v>14</v>
      </c>
      <c r="B32" s="304">
        <f>IF('基本情報入力シート'!C46="","",'基本情報入力シート'!C46)</f>
      </c>
      <c r="C32" s="305">
        <f>IF('基本情報入力シート'!D46="","",'基本情報入力シート'!D46)</f>
      </c>
      <c r="D32" s="305">
        <f>IF('基本情報入力シート'!E46="","",'基本情報入力シート'!E46)</f>
      </c>
      <c r="E32" s="305">
        <f>IF('基本情報入力シート'!F46="","",'基本情報入力シート'!F46)</f>
      </c>
      <c r="F32" s="305">
        <f>IF('基本情報入力シート'!G46="","",'基本情報入力シート'!G46)</f>
      </c>
      <c r="G32" s="305">
        <f>IF('基本情報入力シート'!H46="","",'基本情報入力シート'!H46)</f>
      </c>
      <c r="H32" s="305">
        <f>IF('基本情報入力シート'!I46="","",'基本情報入力シート'!I46)</f>
      </c>
      <c r="I32" s="305">
        <f>IF('基本情報入力シート'!J46="","",'基本情報入力シート'!J46)</f>
      </c>
      <c r="J32" s="305">
        <f>IF('基本情報入力シート'!K46="","",'基本情報入力シート'!K46)</f>
      </c>
      <c r="K32" s="306">
        <f>IF('基本情報入力シート'!L46="","",'基本情報入力シート'!L46)</f>
      </c>
      <c r="L32" s="288">
        <f t="shared" si="2"/>
      </c>
      <c r="M32" s="307">
        <f>IF('基本情報入力シート'!M46="","",'基本情報入力シート'!M46)</f>
      </c>
      <c r="N32" s="307">
        <f>IF('基本情報入力シート'!R46="","",'基本情報入力シート'!R46)</f>
      </c>
      <c r="O32" s="308">
        <f>IF('基本情報入力シート'!W46="","",'基本情報入力シート'!W46)</f>
      </c>
      <c r="P32" s="309">
        <f>IF('基本情報入力シート'!X46="","",'基本情報入力シート'!X46)</f>
      </c>
      <c r="Q32" s="316">
        <f>IF('基本情報入力シート'!Y46="","",'基本情報入力シート'!Y46)</f>
      </c>
      <c r="R32" s="293"/>
      <c r="S32" s="294"/>
      <c r="T32" s="295"/>
      <c r="U32" s="295"/>
      <c r="V32" s="295"/>
      <c r="W32" s="296"/>
      <c r="X32" s="297"/>
      <c r="Y32" s="317"/>
      <c r="Z32" s="317"/>
      <c r="AA32" s="317"/>
      <c r="AB32" s="317"/>
      <c r="AC32" s="317"/>
      <c r="AD32" s="317"/>
      <c r="AE32" s="318"/>
      <c r="AF32" s="318"/>
      <c r="AG32" s="318"/>
      <c r="AH32" s="319"/>
      <c r="AI32" s="300"/>
      <c r="AJ32" s="301"/>
    </row>
    <row r="33" spans="1:36" ht="27.75" customHeight="1">
      <c r="A33" s="303">
        <f t="shared" si="1"/>
        <v>15</v>
      </c>
      <c r="B33" s="304">
        <f>IF('基本情報入力シート'!C47="","",'基本情報入力シート'!C47)</f>
      </c>
      <c r="C33" s="305">
        <f>IF('基本情報入力シート'!D47="","",'基本情報入力シート'!D47)</f>
      </c>
      <c r="D33" s="305">
        <f>IF('基本情報入力シート'!E47="","",'基本情報入力シート'!E47)</f>
      </c>
      <c r="E33" s="305">
        <f>IF('基本情報入力シート'!F47="","",'基本情報入力シート'!F47)</f>
      </c>
      <c r="F33" s="305">
        <f>IF('基本情報入力シート'!G47="","",'基本情報入力シート'!G47)</f>
      </c>
      <c r="G33" s="305">
        <f>IF('基本情報入力シート'!H47="","",'基本情報入力シート'!H47)</f>
      </c>
      <c r="H33" s="305">
        <f>IF('基本情報入力シート'!I47="","",'基本情報入力シート'!I47)</f>
      </c>
      <c r="I33" s="305">
        <f>IF('基本情報入力シート'!J47="","",'基本情報入力シート'!J47)</f>
      </c>
      <c r="J33" s="305">
        <f>IF('基本情報入力シート'!K47="","",'基本情報入力シート'!K47)</f>
      </c>
      <c r="K33" s="306">
        <f>IF('基本情報入力シート'!L47="","",'基本情報入力シート'!L47)</f>
      </c>
      <c r="L33" s="288">
        <f t="shared" si="2"/>
      </c>
      <c r="M33" s="307">
        <f>IF('基本情報入力シート'!M47="","",'基本情報入力シート'!M47)</f>
      </c>
      <c r="N33" s="307">
        <f>IF('基本情報入力シート'!R47="","",'基本情報入力シート'!R47)</f>
      </c>
      <c r="O33" s="308">
        <f>IF('基本情報入力シート'!W47="","",'基本情報入力シート'!W47)</f>
      </c>
      <c r="P33" s="309">
        <f>IF('基本情報入力シート'!X47="","",'基本情報入力シート'!X47)</f>
      </c>
      <c r="Q33" s="316">
        <f>IF('基本情報入力シート'!Y47="","",'基本情報入力シート'!Y47)</f>
      </c>
      <c r="R33" s="293"/>
      <c r="S33" s="294"/>
      <c r="T33" s="295"/>
      <c r="U33" s="295"/>
      <c r="V33" s="295"/>
      <c r="W33" s="296"/>
      <c r="X33" s="297"/>
      <c r="Y33" s="317"/>
      <c r="Z33" s="317"/>
      <c r="AA33" s="317"/>
      <c r="AB33" s="317"/>
      <c r="AC33" s="317"/>
      <c r="AD33" s="317"/>
      <c r="AE33" s="318"/>
      <c r="AF33" s="318"/>
      <c r="AG33" s="318"/>
      <c r="AH33" s="319"/>
      <c r="AI33" s="300"/>
      <c r="AJ33" s="301"/>
    </row>
    <row r="34" spans="1:36" ht="27.75" customHeight="1">
      <c r="A34" s="303">
        <f t="shared" si="1"/>
        <v>16</v>
      </c>
      <c r="B34" s="304">
        <f>IF('基本情報入力シート'!C48="","",'基本情報入力シート'!C48)</f>
      </c>
      <c r="C34" s="305">
        <f>IF('基本情報入力シート'!D48="","",'基本情報入力シート'!D48)</f>
      </c>
      <c r="D34" s="305">
        <f>IF('基本情報入力シート'!E48="","",'基本情報入力シート'!E48)</f>
      </c>
      <c r="E34" s="305">
        <f>IF('基本情報入力シート'!F48="","",'基本情報入力シート'!F48)</f>
      </c>
      <c r="F34" s="305">
        <f>IF('基本情報入力シート'!G48="","",'基本情報入力シート'!G48)</f>
      </c>
      <c r="G34" s="305">
        <f>IF('基本情報入力シート'!H48="","",'基本情報入力シート'!H48)</f>
      </c>
      <c r="H34" s="305">
        <f>IF('基本情報入力シート'!I48="","",'基本情報入力シート'!I48)</f>
      </c>
      <c r="I34" s="305">
        <f>IF('基本情報入力シート'!J48="","",'基本情報入力シート'!J48)</f>
      </c>
      <c r="J34" s="305">
        <f>IF('基本情報入力シート'!K48="","",'基本情報入力シート'!K48)</f>
      </c>
      <c r="K34" s="306">
        <f>IF('基本情報入力シート'!L48="","",'基本情報入力シート'!L48)</f>
      </c>
      <c r="L34" s="288">
        <f t="shared" si="2"/>
      </c>
      <c r="M34" s="307">
        <f>IF('基本情報入力シート'!M48="","",'基本情報入力シート'!M48)</f>
      </c>
      <c r="N34" s="307">
        <f>IF('基本情報入力シート'!R48="","",'基本情報入力シート'!R48)</f>
      </c>
      <c r="O34" s="308">
        <f>IF('基本情報入力シート'!W48="","",'基本情報入力シート'!W48)</f>
      </c>
      <c r="P34" s="309">
        <f>IF('基本情報入力シート'!X48="","",'基本情報入力シート'!X48)</f>
      </c>
      <c r="Q34" s="316">
        <f>IF('基本情報入力シート'!Y48="","",'基本情報入力シート'!Y48)</f>
      </c>
      <c r="R34" s="293"/>
      <c r="S34" s="294"/>
      <c r="T34" s="295"/>
      <c r="U34" s="295"/>
      <c r="V34" s="295"/>
      <c r="W34" s="296"/>
      <c r="X34" s="297"/>
      <c r="Y34" s="317"/>
      <c r="Z34" s="317"/>
      <c r="AA34" s="317"/>
      <c r="AB34" s="317"/>
      <c r="AC34" s="317"/>
      <c r="AD34" s="317"/>
      <c r="AE34" s="318"/>
      <c r="AF34" s="318"/>
      <c r="AG34" s="318"/>
      <c r="AH34" s="319"/>
      <c r="AI34" s="300"/>
      <c r="AJ34" s="301"/>
    </row>
    <row r="35" spans="1:36" ht="27.75" customHeight="1">
      <c r="A35" s="303">
        <f t="shared" si="1"/>
        <v>17</v>
      </c>
      <c r="B35" s="304">
        <f>IF('基本情報入力シート'!C49="","",'基本情報入力シート'!C49)</f>
      </c>
      <c r="C35" s="305">
        <f>IF('基本情報入力シート'!D49="","",'基本情報入力シート'!D49)</f>
      </c>
      <c r="D35" s="305">
        <f>IF('基本情報入力シート'!E49="","",'基本情報入力シート'!E49)</f>
      </c>
      <c r="E35" s="305">
        <f>IF('基本情報入力シート'!F49="","",'基本情報入力シート'!F49)</f>
      </c>
      <c r="F35" s="305">
        <f>IF('基本情報入力シート'!G49="","",'基本情報入力シート'!G49)</f>
      </c>
      <c r="G35" s="305">
        <f>IF('基本情報入力シート'!H49="","",'基本情報入力シート'!H49)</f>
      </c>
      <c r="H35" s="305">
        <f>IF('基本情報入力シート'!I49="","",'基本情報入力シート'!I49)</f>
      </c>
      <c r="I35" s="305">
        <f>IF('基本情報入力シート'!J49="","",'基本情報入力シート'!J49)</f>
      </c>
      <c r="J35" s="305">
        <f>IF('基本情報入力シート'!K49="","",'基本情報入力シート'!K49)</f>
      </c>
      <c r="K35" s="306">
        <f>IF('基本情報入力シート'!L49="","",'基本情報入力シート'!L49)</f>
      </c>
      <c r="L35" s="288">
        <f t="shared" si="2"/>
      </c>
      <c r="M35" s="307">
        <f>IF('基本情報入力シート'!M49="","",'基本情報入力シート'!M49)</f>
      </c>
      <c r="N35" s="307">
        <f>IF('基本情報入力シート'!R49="","",'基本情報入力シート'!R49)</f>
      </c>
      <c r="O35" s="308">
        <f>IF('基本情報入力シート'!W49="","",'基本情報入力シート'!W49)</f>
      </c>
      <c r="P35" s="309">
        <f>IF('基本情報入力シート'!X49="","",'基本情報入力シート'!X49)</f>
      </c>
      <c r="Q35" s="316">
        <f>IF('基本情報入力シート'!Y49="","",'基本情報入力シート'!Y49)</f>
      </c>
      <c r="R35" s="293"/>
      <c r="S35" s="294"/>
      <c r="T35" s="295"/>
      <c r="U35" s="295"/>
      <c r="V35" s="295"/>
      <c r="W35" s="296"/>
      <c r="X35" s="297"/>
      <c r="Y35" s="317"/>
      <c r="Z35" s="317"/>
      <c r="AA35" s="317"/>
      <c r="AB35" s="317"/>
      <c r="AC35" s="317"/>
      <c r="AD35" s="317"/>
      <c r="AE35" s="318"/>
      <c r="AF35" s="318"/>
      <c r="AG35" s="318"/>
      <c r="AH35" s="319"/>
      <c r="AI35" s="300"/>
      <c r="AJ35" s="301"/>
    </row>
    <row r="36" spans="1:36" ht="27.75" customHeight="1">
      <c r="A36" s="303">
        <f t="shared" si="1"/>
        <v>18</v>
      </c>
      <c r="B36" s="304">
        <f>IF('基本情報入力シート'!C50="","",'基本情報入力シート'!C50)</f>
      </c>
      <c r="C36" s="305">
        <f>IF('基本情報入力シート'!D50="","",'基本情報入力シート'!D50)</f>
      </c>
      <c r="D36" s="305">
        <f>IF('基本情報入力シート'!E50="","",'基本情報入力シート'!E50)</f>
      </c>
      <c r="E36" s="305">
        <f>IF('基本情報入力シート'!F50="","",'基本情報入力シート'!F50)</f>
      </c>
      <c r="F36" s="305">
        <f>IF('基本情報入力シート'!G50="","",'基本情報入力シート'!G50)</f>
      </c>
      <c r="G36" s="305">
        <f>IF('基本情報入力シート'!H50="","",'基本情報入力シート'!H50)</f>
      </c>
      <c r="H36" s="305">
        <f>IF('基本情報入力シート'!I50="","",'基本情報入力シート'!I50)</f>
      </c>
      <c r="I36" s="305">
        <f>IF('基本情報入力シート'!J50="","",'基本情報入力シート'!J50)</f>
      </c>
      <c r="J36" s="305">
        <f>IF('基本情報入力シート'!K50="","",'基本情報入力シート'!K50)</f>
      </c>
      <c r="K36" s="306">
        <f>IF('基本情報入力シート'!L50="","",'基本情報入力シート'!L50)</f>
      </c>
      <c r="L36" s="288">
        <f t="shared" si="2"/>
      </c>
      <c r="M36" s="307">
        <f>IF('基本情報入力シート'!M50="","",'基本情報入力シート'!M50)</f>
      </c>
      <c r="N36" s="307">
        <f>IF('基本情報入力シート'!R50="","",'基本情報入力シート'!R50)</f>
      </c>
      <c r="O36" s="308">
        <f>IF('基本情報入力シート'!W50="","",'基本情報入力シート'!W50)</f>
      </c>
      <c r="P36" s="309">
        <f>IF('基本情報入力シート'!X50="","",'基本情報入力シート'!X50)</f>
      </c>
      <c r="Q36" s="316">
        <f>IF('基本情報入力シート'!Y50="","",'基本情報入力シート'!Y50)</f>
      </c>
      <c r="R36" s="293"/>
      <c r="S36" s="294"/>
      <c r="T36" s="295"/>
      <c r="U36" s="295"/>
      <c r="V36" s="295"/>
      <c r="W36" s="296"/>
      <c r="X36" s="297"/>
      <c r="Y36" s="317"/>
      <c r="Z36" s="317"/>
      <c r="AA36" s="317"/>
      <c r="AB36" s="317"/>
      <c r="AC36" s="317"/>
      <c r="AD36" s="317"/>
      <c r="AE36" s="318"/>
      <c r="AF36" s="318"/>
      <c r="AG36" s="318"/>
      <c r="AH36" s="319"/>
      <c r="AI36" s="300"/>
      <c r="AJ36" s="301"/>
    </row>
    <row r="37" spans="1:36" ht="27.75" customHeight="1">
      <c r="A37" s="303">
        <f t="shared" si="1"/>
        <v>19</v>
      </c>
      <c r="B37" s="304">
        <f>IF('基本情報入力シート'!C51="","",'基本情報入力シート'!C51)</f>
      </c>
      <c r="C37" s="305">
        <f>IF('基本情報入力シート'!D51="","",'基本情報入力シート'!D51)</f>
      </c>
      <c r="D37" s="305">
        <f>IF('基本情報入力シート'!E51="","",'基本情報入力シート'!E51)</f>
      </c>
      <c r="E37" s="305">
        <f>IF('基本情報入力シート'!F51="","",'基本情報入力シート'!F51)</f>
      </c>
      <c r="F37" s="305">
        <f>IF('基本情報入力シート'!G51="","",'基本情報入力シート'!G51)</f>
      </c>
      <c r="G37" s="305">
        <f>IF('基本情報入力シート'!H51="","",'基本情報入力シート'!H51)</f>
      </c>
      <c r="H37" s="305">
        <f>IF('基本情報入力シート'!I51="","",'基本情報入力シート'!I51)</f>
      </c>
      <c r="I37" s="305">
        <f>IF('基本情報入力シート'!J51="","",'基本情報入力シート'!J51)</f>
      </c>
      <c r="J37" s="305">
        <f>IF('基本情報入力シート'!K51="","",'基本情報入力シート'!K51)</f>
      </c>
      <c r="K37" s="306">
        <f>IF('基本情報入力シート'!L51="","",'基本情報入力シート'!L51)</f>
      </c>
      <c r="L37" s="288">
        <f t="shared" si="2"/>
      </c>
      <c r="M37" s="307">
        <f>IF('基本情報入力シート'!M51="","",'基本情報入力シート'!M51)</f>
      </c>
      <c r="N37" s="307">
        <f>IF('基本情報入力シート'!R51="","",'基本情報入力シート'!R51)</f>
      </c>
      <c r="O37" s="308">
        <f>IF('基本情報入力シート'!W51="","",'基本情報入力シート'!W51)</f>
      </c>
      <c r="P37" s="309">
        <f>IF('基本情報入力シート'!X51="","",'基本情報入力シート'!X51)</f>
      </c>
      <c r="Q37" s="316">
        <f>IF('基本情報入力シート'!Y51="","",'基本情報入力シート'!Y51)</f>
      </c>
      <c r="R37" s="293"/>
      <c r="S37" s="294"/>
      <c r="T37" s="295"/>
      <c r="U37" s="295"/>
      <c r="V37" s="295"/>
      <c r="W37" s="296"/>
      <c r="X37" s="297"/>
      <c r="Y37" s="317"/>
      <c r="Z37" s="317"/>
      <c r="AA37" s="317"/>
      <c r="AB37" s="317"/>
      <c r="AC37" s="317"/>
      <c r="AD37" s="317"/>
      <c r="AE37" s="318"/>
      <c r="AF37" s="318"/>
      <c r="AG37" s="318"/>
      <c r="AH37" s="319"/>
      <c r="AI37" s="300"/>
      <c r="AJ37" s="301"/>
    </row>
    <row r="38" spans="1:36" ht="27.75" customHeight="1">
      <c r="A38" s="303">
        <f t="shared" si="1"/>
        <v>20</v>
      </c>
      <c r="B38" s="304">
        <f>IF('基本情報入力シート'!C52="","",'基本情報入力シート'!C52)</f>
      </c>
      <c r="C38" s="305">
        <f>IF('基本情報入力シート'!D52="","",'基本情報入力シート'!D52)</f>
      </c>
      <c r="D38" s="305">
        <f>IF('基本情報入力シート'!E52="","",'基本情報入力シート'!E52)</f>
      </c>
      <c r="E38" s="305">
        <f>IF('基本情報入力シート'!F52="","",'基本情報入力シート'!F52)</f>
      </c>
      <c r="F38" s="305">
        <f>IF('基本情報入力シート'!G52="","",'基本情報入力シート'!G52)</f>
      </c>
      <c r="G38" s="305">
        <f>IF('基本情報入力シート'!H52="","",'基本情報入力シート'!H52)</f>
      </c>
      <c r="H38" s="305">
        <f>IF('基本情報入力シート'!I52="","",'基本情報入力シート'!I52)</f>
      </c>
      <c r="I38" s="305">
        <f>IF('基本情報入力シート'!J52="","",'基本情報入力シート'!J52)</f>
      </c>
      <c r="J38" s="305">
        <f>IF('基本情報入力シート'!K52="","",'基本情報入力シート'!K52)</f>
      </c>
      <c r="K38" s="306">
        <f>IF('基本情報入力シート'!L52="","",'基本情報入力シート'!L52)</f>
      </c>
      <c r="L38" s="288">
        <f t="shared" si="2"/>
      </c>
      <c r="M38" s="307">
        <f>IF('基本情報入力シート'!M52="","",'基本情報入力シート'!M52)</f>
      </c>
      <c r="N38" s="307">
        <f>IF('基本情報入力シート'!R52="","",'基本情報入力シート'!R52)</f>
      </c>
      <c r="O38" s="308">
        <f>IF('基本情報入力シート'!W52="","",'基本情報入力シート'!W52)</f>
      </c>
      <c r="P38" s="309">
        <f>IF('基本情報入力シート'!X52="","",'基本情報入力シート'!X52)</f>
      </c>
      <c r="Q38" s="316">
        <f>IF('基本情報入力シート'!Y52="","",'基本情報入力シート'!Y52)</f>
      </c>
      <c r="R38" s="293"/>
      <c r="S38" s="294"/>
      <c r="T38" s="295"/>
      <c r="U38" s="295"/>
      <c r="V38" s="295"/>
      <c r="W38" s="296"/>
      <c r="X38" s="297"/>
      <c r="Y38" s="317"/>
      <c r="Z38" s="317"/>
      <c r="AA38" s="317"/>
      <c r="AB38" s="317"/>
      <c r="AC38" s="317"/>
      <c r="AD38" s="317"/>
      <c r="AE38" s="318"/>
      <c r="AF38" s="318"/>
      <c r="AG38" s="318"/>
      <c r="AH38" s="319"/>
      <c r="AI38" s="300"/>
      <c r="AJ38" s="301"/>
    </row>
    <row r="39" spans="1:36" ht="27.75" customHeight="1">
      <c r="A39" s="303">
        <f t="shared" si="1"/>
        <v>21</v>
      </c>
      <c r="B39" s="304">
        <f>IF('基本情報入力シート'!C53="","",'基本情報入力シート'!C53)</f>
      </c>
      <c r="C39" s="305">
        <f>IF('基本情報入力シート'!D53="","",'基本情報入力シート'!D53)</f>
      </c>
      <c r="D39" s="305">
        <f>IF('基本情報入力シート'!E53="","",'基本情報入力シート'!E53)</f>
      </c>
      <c r="E39" s="305">
        <f>IF('基本情報入力シート'!F53="","",'基本情報入力シート'!F53)</f>
      </c>
      <c r="F39" s="305">
        <f>IF('基本情報入力シート'!G53="","",'基本情報入力シート'!G53)</f>
      </c>
      <c r="G39" s="305">
        <f>IF('基本情報入力シート'!H53="","",'基本情報入力シート'!H53)</f>
      </c>
      <c r="H39" s="305">
        <f>IF('基本情報入力シート'!I53="","",'基本情報入力シート'!I53)</f>
      </c>
      <c r="I39" s="305">
        <f>IF('基本情報入力シート'!J53="","",'基本情報入力シート'!J53)</f>
      </c>
      <c r="J39" s="305">
        <f>IF('基本情報入力シート'!K53="","",'基本情報入力シート'!K53)</f>
      </c>
      <c r="K39" s="306">
        <f>IF('基本情報入力シート'!L53="","",'基本情報入力シート'!L53)</f>
      </c>
      <c r="L39" s="288">
        <f t="shared" si="2"/>
      </c>
      <c r="M39" s="307">
        <f>IF('基本情報入力シート'!M53="","",'基本情報入力シート'!M53)</f>
      </c>
      <c r="N39" s="307">
        <f>IF('基本情報入力シート'!R53="","",'基本情報入力シート'!R53)</f>
      </c>
      <c r="O39" s="308">
        <f>IF('基本情報入力シート'!W53="","",'基本情報入力シート'!W53)</f>
      </c>
      <c r="P39" s="309">
        <f>IF('基本情報入力シート'!X53="","",'基本情報入力シート'!X53)</f>
      </c>
      <c r="Q39" s="316">
        <f>IF('基本情報入力シート'!Y53="","",'基本情報入力シート'!Y53)</f>
      </c>
      <c r="R39" s="293"/>
      <c r="S39" s="294"/>
      <c r="T39" s="295"/>
      <c r="U39" s="295"/>
      <c r="V39" s="295"/>
      <c r="W39" s="296"/>
      <c r="X39" s="297"/>
      <c r="Y39" s="317"/>
      <c r="Z39" s="317"/>
      <c r="AA39" s="317"/>
      <c r="AB39" s="317"/>
      <c r="AC39" s="317"/>
      <c r="AD39" s="317"/>
      <c r="AE39" s="318"/>
      <c r="AF39" s="318"/>
      <c r="AG39" s="318"/>
      <c r="AH39" s="319"/>
      <c r="AI39" s="300"/>
      <c r="AJ39" s="301"/>
    </row>
    <row r="40" spans="1:36" ht="27.75" customHeight="1">
      <c r="A40" s="303">
        <f t="shared" si="1"/>
        <v>22</v>
      </c>
      <c r="B40" s="304">
        <f>IF('基本情報入力シート'!C54="","",'基本情報入力シート'!C54)</f>
      </c>
      <c r="C40" s="305">
        <f>IF('基本情報入力シート'!D54="","",'基本情報入力シート'!D54)</f>
      </c>
      <c r="D40" s="305">
        <f>IF('基本情報入力シート'!E54="","",'基本情報入力シート'!E54)</f>
      </c>
      <c r="E40" s="305">
        <f>IF('基本情報入力シート'!F54="","",'基本情報入力シート'!F54)</f>
      </c>
      <c r="F40" s="305">
        <f>IF('基本情報入力シート'!G54="","",'基本情報入力シート'!G54)</f>
      </c>
      <c r="G40" s="305">
        <f>IF('基本情報入力シート'!H54="","",'基本情報入力シート'!H54)</f>
      </c>
      <c r="H40" s="305">
        <f>IF('基本情報入力シート'!I54="","",'基本情報入力シート'!I54)</f>
      </c>
      <c r="I40" s="305">
        <f>IF('基本情報入力シート'!J54="","",'基本情報入力シート'!J54)</f>
      </c>
      <c r="J40" s="305">
        <f>IF('基本情報入力シート'!K54="","",'基本情報入力シート'!K54)</f>
      </c>
      <c r="K40" s="306">
        <f>IF('基本情報入力シート'!L54="","",'基本情報入力シート'!L54)</f>
      </c>
      <c r="L40" s="288">
        <f t="shared" si="2"/>
      </c>
      <c r="M40" s="307">
        <f>IF('基本情報入力シート'!M54="","",'基本情報入力シート'!M54)</f>
      </c>
      <c r="N40" s="307">
        <f>IF('基本情報入力シート'!R54="","",'基本情報入力シート'!R54)</f>
      </c>
      <c r="O40" s="308">
        <f>IF('基本情報入力シート'!W54="","",'基本情報入力シート'!W54)</f>
      </c>
      <c r="P40" s="309">
        <f>IF('基本情報入力シート'!X54="","",'基本情報入力シート'!X54)</f>
      </c>
      <c r="Q40" s="316">
        <f>IF('基本情報入力シート'!Y54="","",'基本情報入力シート'!Y54)</f>
      </c>
      <c r="R40" s="293"/>
      <c r="S40" s="294"/>
      <c r="T40" s="295"/>
      <c r="U40" s="295"/>
      <c r="V40" s="295"/>
      <c r="W40" s="296"/>
      <c r="X40" s="297"/>
      <c r="Y40" s="317"/>
      <c r="Z40" s="317"/>
      <c r="AA40" s="317"/>
      <c r="AB40" s="317"/>
      <c r="AC40" s="317"/>
      <c r="AD40" s="317"/>
      <c r="AE40" s="318"/>
      <c r="AF40" s="318"/>
      <c r="AG40" s="318"/>
      <c r="AH40" s="319"/>
      <c r="AI40" s="300"/>
      <c r="AJ40" s="301"/>
    </row>
    <row r="41" spans="1:36" ht="27.75" customHeight="1">
      <c r="A41" s="303">
        <f t="shared" si="1"/>
        <v>23</v>
      </c>
      <c r="B41" s="304">
        <f>IF('基本情報入力シート'!C55="","",'基本情報入力シート'!C55)</f>
      </c>
      <c r="C41" s="305">
        <f>IF('基本情報入力シート'!D55="","",'基本情報入力シート'!D55)</f>
      </c>
      <c r="D41" s="305">
        <f>IF('基本情報入力シート'!E55="","",'基本情報入力シート'!E55)</f>
      </c>
      <c r="E41" s="305">
        <f>IF('基本情報入力シート'!F55="","",'基本情報入力シート'!F55)</f>
      </c>
      <c r="F41" s="305">
        <f>IF('基本情報入力シート'!G55="","",'基本情報入力シート'!G55)</f>
      </c>
      <c r="G41" s="305">
        <f>IF('基本情報入力シート'!H55="","",'基本情報入力シート'!H55)</f>
      </c>
      <c r="H41" s="305">
        <f>IF('基本情報入力シート'!I55="","",'基本情報入力シート'!I55)</f>
      </c>
      <c r="I41" s="305">
        <f>IF('基本情報入力シート'!J55="","",'基本情報入力シート'!J55)</f>
      </c>
      <c r="J41" s="305">
        <f>IF('基本情報入力シート'!K55="","",'基本情報入力シート'!K55)</f>
      </c>
      <c r="K41" s="306">
        <f>IF('基本情報入力シート'!L55="","",'基本情報入力シート'!L55)</f>
      </c>
      <c r="L41" s="288">
        <f t="shared" si="2"/>
      </c>
      <c r="M41" s="307">
        <f>IF('基本情報入力シート'!M55="","",'基本情報入力シート'!M55)</f>
      </c>
      <c r="N41" s="307">
        <f>IF('基本情報入力シート'!R55="","",'基本情報入力シート'!R55)</f>
      </c>
      <c r="O41" s="308">
        <f>IF('基本情報入力シート'!W55="","",'基本情報入力シート'!W55)</f>
      </c>
      <c r="P41" s="309">
        <f>IF('基本情報入力シート'!X55="","",'基本情報入力シート'!X55)</f>
      </c>
      <c r="Q41" s="316">
        <f>IF('基本情報入力シート'!Y55="","",'基本情報入力シート'!Y55)</f>
      </c>
      <c r="R41" s="293"/>
      <c r="S41" s="294"/>
      <c r="T41" s="295"/>
      <c r="U41" s="295"/>
      <c r="V41" s="295"/>
      <c r="W41" s="296"/>
      <c r="X41" s="297"/>
      <c r="Y41" s="317"/>
      <c r="Z41" s="317"/>
      <c r="AA41" s="317"/>
      <c r="AB41" s="317"/>
      <c r="AC41" s="317"/>
      <c r="AD41" s="317"/>
      <c r="AE41" s="318"/>
      <c r="AF41" s="318"/>
      <c r="AG41" s="318"/>
      <c r="AH41" s="319"/>
      <c r="AI41" s="300"/>
      <c r="AJ41" s="301"/>
    </row>
    <row r="42" spans="1:36" ht="27.75" customHeight="1">
      <c r="A42" s="303">
        <f t="shared" si="1"/>
        <v>24</v>
      </c>
      <c r="B42" s="304">
        <f>IF('基本情報入力シート'!C56="","",'基本情報入力シート'!C56)</f>
      </c>
      <c r="C42" s="305">
        <f>IF('基本情報入力シート'!D56="","",'基本情報入力シート'!D56)</f>
      </c>
      <c r="D42" s="305">
        <f>IF('基本情報入力シート'!E56="","",'基本情報入力シート'!E56)</f>
      </c>
      <c r="E42" s="305">
        <f>IF('基本情報入力シート'!F56="","",'基本情報入力シート'!F56)</f>
      </c>
      <c r="F42" s="305">
        <f>IF('基本情報入力シート'!G56="","",'基本情報入力シート'!G56)</f>
      </c>
      <c r="G42" s="305">
        <f>IF('基本情報入力シート'!H56="","",'基本情報入力シート'!H56)</f>
      </c>
      <c r="H42" s="305">
        <f>IF('基本情報入力シート'!I56="","",'基本情報入力シート'!I56)</f>
      </c>
      <c r="I42" s="305">
        <f>IF('基本情報入力シート'!J56="","",'基本情報入力シート'!J56)</f>
      </c>
      <c r="J42" s="305">
        <f>IF('基本情報入力シート'!K56="","",'基本情報入力シート'!K56)</f>
      </c>
      <c r="K42" s="306">
        <f>IF('基本情報入力シート'!L56="","",'基本情報入力シート'!L56)</f>
      </c>
      <c r="L42" s="288">
        <f t="shared" si="2"/>
      </c>
      <c r="M42" s="307">
        <f>IF('基本情報入力シート'!M56="","",'基本情報入力シート'!M56)</f>
      </c>
      <c r="N42" s="307">
        <f>IF('基本情報入力シート'!R56="","",'基本情報入力シート'!R56)</f>
      </c>
      <c r="O42" s="308">
        <f>IF('基本情報入力シート'!W56="","",'基本情報入力シート'!W56)</f>
      </c>
      <c r="P42" s="309">
        <f>IF('基本情報入力シート'!X56="","",'基本情報入力シート'!X56)</f>
      </c>
      <c r="Q42" s="316">
        <f>IF('基本情報入力シート'!Y56="","",'基本情報入力シート'!Y56)</f>
      </c>
      <c r="R42" s="293"/>
      <c r="S42" s="294"/>
      <c r="T42" s="295"/>
      <c r="U42" s="295"/>
      <c r="V42" s="295"/>
      <c r="W42" s="296"/>
      <c r="X42" s="297"/>
      <c r="Y42" s="317"/>
      <c r="Z42" s="317"/>
      <c r="AA42" s="317"/>
      <c r="AB42" s="317"/>
      <c r="AC42" s="317"/>
      <c r="AD42" s="317"/>
      <c r="AE42" s="318"/>
      <c r="AF42" s="318"/>
      <c r="AG42" s="318"/>
      <c r="AH42" s="319"/>
      <c r="AI42" s="300"/>
      <c r="AJ42" s="301"/>
    </row>
    <row r="43" spans="1:36" ht="27.75" customHeight="1">
      <c r="A43" s="303">
        <f t="shared" si="1"/>
        <v>25</v>
      </c>
      <c r="B43" s="304">
        <f>IF('基本情報入力シート'!C57="","",'基本情報入力シート'!C57)</f>
      </c>
      <c r="C43" s="305">
        <f>IF('基本情報入力シート'!D57="","",'基本情報入力シート'!D57)</f>
      </c>
      <c r="D43" s="305">
        <f>IF('基本情報入力シート'!E57="","",'基本情報入力シート'!E57)</f>
      </c>
      <c r="E43" s="305">
        <f>IF('基本情報入力シート'!F57="","",'基本情報入力シート'!F57)</f>
      </c>
      <c r="F43" s="305">
        <f>IF('基本情報入力シート'!G57="","",'基本情報入力シート'!G57)</f>
      </c>
      <c r="G43" s="305">
        <f>IF('基本情報入力シート'!H57="","",'基本情報入力シート'!H57)</f>
      </c>
      <c r="H43" s="305">
        <f>IF('基本情報入力シート'!I57="","",'基本情報入力シート'!I57)</f>
      </c>
      <c r="I43" s="305">
        <f>IF('基本情報入力シート'!J57="","",'基本情報入力シート'!J57)</f>
      </c>
      <c r="J43" s="305">
        <f>IF('基本情報入力シート'!K57="","",'基本情報入力シート'!K57)</f>
      </c>
      <c r="K43" s="306">
        <f>IF('基本情報入力シート'!L57="","",'基本情報入力シート'!L57)</f>
      </c>
      <c r="L43" s="288">
        <f t="shared" si="2"/>
      </c>
      <c r="M43" s="307">
        <f>IF('基本情報入力シート'!M57="","",'基本情報入力シート'!M57)</f>
      </c>
      <c r="N43" s="307">
        <f>IF('基本情報入力シート'!R57="","",'基本情報入力シート'!R57)</f>
      </c>
      <c r="O43" s="308">
        <f>IF('基本情報入力シート'!W57="","",'基本情報入力シート'!W57)</f>
      </c>
      <c r="P43" s="309">
        <f>IF('基本情報入力シート'!X57="","",'基本情報入力シート'!X57)</f>
      </c>
      <c r="Q43" s="316">
        <f>IF('基本情報入力シート'!Y57="","",'基本情報入力シート'!Y57)</f>
      </c>
      <c r="R43" s="293"/>
      <c r="S43" s="294"/>
      <c r="T43" s="295"/>
      <c r="U43" s="295"/>
      <c r="V43" s="295"/>
      <c r="W43" s="296"/>
      <c r="X43" s="297"/>
      <c r="Y43" s="317"/>
      <c r="Z43" s="317"/>
      <c r="AA43" s="317"/>
      <c r="AB43" s="317"/>
      <c r="AC43" s="317"/>
      <c r="AD43" s="317"/>
      <c r="AE43" s="318"/>
      <c r="AF43" s="318"/>
      <c r="AG43" s="318"/>
      <c r="AH43" s="319"/>
      <c r="AI43" s="300"/>
      <c r="AJ43" s="301"/>
    </row>
    <row r="44" spans="1:36" ht="27.75" customHeight="1">
      <c r="A44" s="303">
        <f t="shared" si="1"/>
        <v>26</v>
      </c>
      <c r="B44" s="304">
        <f>IF('基本情報入力シート'!C58="","",'基本情報入力シート'!C58)</f>
      </c>
      <c r="C44" s="305">
        <f>IF('基本情報入力シート'!D58="","",'基本情報入力シート'!D58)</f>
      </c>
      <c r="D44" s="305">
        <f>IF('基本情報入力シート'!E58="","",'基本情報入力シート'!E58)</f>
      </c>
      <c r="E44" s="305">
        <f>IF('基本情報入力シート'!F58="","",'基本情報入力シート'!F58)</f>
      </c>
      <c r="F44" s="305">
        <f>IF('基本情報入力シート'!G58="","",'基本情報入力シート'!G58)</f>
      </c>
      <c r="G44" s="305">
        <f>IF('基本情報入力シート'!H58="","",'基本情報入力シート'!H58)</f>
      </c>
      <c r="H44" s="305">
        <f>IF('基本情報入力シート'!I58="","",'基本情報入力シート'!I58)</f>
      </c>
      <c r="I44" s="305">
        <f>IF('基本情報入力シート'!J58="","",'基本情報入力シート'!J58)</f>
      </c>
      <c r="J44" s="305">
        <f>IF('基本情報入力シート'!K58="","",'基本情報入力シート'!K58)</f>
      </c>
      <c r="K44" s="306">
        <f>IF('基本情報入力シート'!L58="","",'基本情報入力シート'!L58)</f>
      </c>
      <c r="L44" s="288">
        <f t="shared" si="2"/>
      </c>
      <c r="M44" s="307">
        <f>IF('基本情報入力シート'!M58="","",'基本情報入力シート'!M58)</f>
      </c>
      <c r="N44" s="307">
        <f>IF('基本情報入力シート'!R58="","",'基本情報入力シート'!R58)</f>
      </c>
      <c r="O44" s="308">
        <f>IF('基本情報入力シート'!W58="","",'基本情報入力シート'!W58)</f>
      </c>
      <c r="P44" s="309">
        <f>IF('基本情報入力シート'!X58="","",'基本情報入力シート'!X58)</f>
      </c>
      <c r="Q44" s="316">
        <f>IF('基本情報入力シート'!Y58="","",'基本情報入力シート'!Y58)</f>
      </c>
      <c r="R44" s="293"/>
      <c r="S44" s="294"/>
      <c r="T44" s="295"/>
      <c r="U44" s="295"/>
      <c r="V44" s="295"/>
      <c r="W44" s="296"/>
      <c r="X44" s="297"/>
      <c r="Y44" s="317"/>
      <c r="Z44" s="317"/>
      <c r="AA44" s="317"/>
      <c r="AB44" s="317"/>
      <c r="AC44" s="317"/>
      <c r="AD44" s="317"/>
      <c r="AE44" s="318"/>
      <c r="AF44" s="318"/>
      <c r="AG44" s="318"/>
      <c r="AH44" s="319"/>
      <c r="AI44" s="300"/>
      <c r="AJ44" s="301"/>
    </row>
    <row r="45" spans="1:36" ht="27.75" customHeight="1">
      <c r="A45" s="303">
        <f t="shared" si="1"/>
        <v>27</v>
      </c>
      <c r="B45" s="304">
        <f>IF('基本情報入力シート'!C59="","",'基本情報入力シート'!C59)</f>
      </c>
      <c r="C45" s="305">
        <f>IF('基本情報入力シート'!D59="","",'基本情報入力シート'!D59)</f>
      </c>
      <c r="D45" s="305">
        <f>IF('基本情報入力シート'!E59="","",'基本情報入力シート'!E59)</f>
      </c>
      <c r="E45" s="305">
        <f>IF('基本情報入力シート'!F59="","",'基本情報入力シート'!F59)</f>
      </c>
      <c r="F45" s="305">
        <f>IF('基本情報入力シート'!G59="","",'基本情報入力シート'!G59)</f>
      </c>
      <c r="G45" s="305">
        <f>IF('基本情報入力シート'!H59="","",'基本情報入力シート'!H59)</f>
      </c>
      <c r="H45" s="305">
        <f>IF('基本情報入力シート'!I59="","",'基本情報入力シート'!I59)</f>
      </c>
      <c r="I45" s="305">
        <f>IF('基本情報入力シート'!J59="","",'基本情報入力シート'!J59)</f>
      </c>
      <c r="J45" s="305">
        <f>IF('基本情報入力シート'!K59="","",'基本情報入力シート'!K59)</f>
      </c>
      <c r="K45" s="306">
        <f>IF('基本情報入力シート'!L59="","",'基本情報入力シート'!L59)</f>
      </c>
      <c r="L45" s="288">
        <f t="shared" si="2"/>
      </c>
      <c r="M45" s="307">
        <f>IF('基本情報入力シート'!M59="","",'基本情報入力シート'!M59)</f>
      </c>
      <c r="N45" s="307">
        <f>IF('基本情報入力シート'!R59="","",'基本情報入力シート'!R59)</f>
      </c>
      <c r="O45" s="308">
        <f>IF('基本情報入力シート'!W59="","",'基本情報入力シート'!W59)</f>
      </c>
      <c r="P45" s="309">
        <f>IF('基本情報入力シート'!X59="","",'基本情報入力シート'!X59)</f>
      </c>
      <c r="Q45" s="316">
        <f>IF('基本情報入力シート'!Y59="","",'基本情報入力シート'!Y59)</f>
      </c>
      <c r="R45" s="293"/>
      <c r="S45" s="294"/>
      <c r="T45" s="295"/>
      <c r="U45" s="295"/>
      <c r="V45" s="295"/>
      <c r="W45" s="296"/>
      <c r="X45" s="297"/>
      <c r="Y45" s="317"/>
      <c r="Z45" s="317"/>
      <c r="AA45" s="317"/>
      <c r="AB45" s="317"/>
      <c r="AC45" s="317"/>
      <c r="AD45" s="317"/>
      <c r="AE45" s="318"/>
      <c r="AF45" s="318"/>
      <c r="AG45" s="318"/>
      <c r="AH45" s="319"/>
      <c r="AI45" s="300"/>
      <c r="AJ45" s="301"/>
    </row>
    <row r="46" spans="1:36" ht="27.75" customHeight="1">
      <c r="A46" s="303">
        <f t="shared" si="1"/>
        <v>28</v>
      </c>
      <c r="B46" s="304">
        <f>IF('基本情報入力シート'!C60="","",'基本情報入力シート'!C60)</f>
      </c>
      <c r="C46" s="305">
        <f>IF('基本情報入力シート'!D60="","",'基本情報入力シート'!D60)</f>
      </c>
      <c r="D46" s="305">
        <f>IF('基本情報入力シート'!E60="","",'基本情報入力シート'!E60)</f>
      </c>
      <c r="E46" s="305">
        <f>IF('基本情報入力シート'!F60="","",'基本情報入力シート'!F60)</f>
      </c>
      <c r="F46" s="305">
        <f>IF('基本情報入力シート'!G60="","",'基本情報入力シート'!G60)</f>
      </c>
      <c r="G46" s="305">
        <f>IF('基本情報入力シート'!H60="","",'基本情報入力シート'!H60)</f>
      </c>
      <c r="H46" s="305">
        <f>IF('基本情報入力シート'!I60="","",'基本情報入力シート'!I60)</f>
      </c>
      <c r="I46" s="305">
        <f>IF('基本情報入力シート'!J60="","",'基本情報入力シート'!J60)</f>
      </c>
      <c r="J46" s="305">
        <f>IF('基本情報入力シート'!K60="","",'基本情報入力シート'!K60)</f>
      </c>
      <c r="K46" s="306">
        <f>IF('基本情報入力シート'!L60="","",'基本情報入力シート'!L60)</f>
      </c>
      <c r="L46" s="288">
        <f t="shared" si="2"/>
      </c>
      <c r="M46" s="307">
        <f>IF('基本情報入力シート'!M60="","",'基本情報入力シート'!M60)</f>
      </c>
      <c r="N46" s="307">
        <f>IF('基本情報入力シート'!R60="","",'基本情報入力シート'!R60)</f>
      </c>
      <c r="O46" s="308">
        <f>IF('基本情報入力シート'!W60="","",'基本情報入力シート'!W60)</f>
      </c>
      <c r="P46" s="309">
        <f>IF('基本情報入力シート'!X60="","",'基本情報入力シート'!X60)</f>
      </c>
      <c r="Q46" s="316">
        <f>IF('基本情報入力シート'!Y60="","",'基本情報入力シート'!Y60)</f>
      </c>
      <c r="R46" s="293"/>
      <c r="S46" s="294"/>
      <c r="T46" s="295"/>
      <c r="U46" s="295"/>
      <c r="V46" s="295"/>
      <c r="W46" s="296"/>
      <c r="X46" s="297"/>
      <c r="Y46" s="317"/>
      <c r="Z46" s="317"/>
      <c r="AA46" s="317"/>
      <c r="AB46" s="317"/>
      <c r="AC46" s="317"/>
      <c r="AD46" s="317"/>
      <c r="AE46" s="318"/>
      <c r="AF46" s="318"/>
      <c r="AG46" s="318"/>
      <c r="AH46" s="319"/>
      <c r="AI46" s="300"/>
      <c r="AJ46" s="301"/>
    </row>
    <row r="47" spans="1:36" ht="27.75" customHeight="1">
      <c r="A47" s="303">
        <f t="shared" si="1"/>
        <v>29</v>
      </c>
      <c r="B47" s="304">
        <f>IF('基本情報入力シート'!C61="","",'基本情報入力シート'!C61)</f>
      </c>
      <c r="C47" s="305">
        <f>IF('基本情報入力シート'!D61="","",'基本情報入力シート'!D61)</f>
      </c>
      <c r="D47" s="305">
        <f>IF('基本情報入力シート'!E61="","",'基本情報入力シート'!E61)</f>
      </c>
      <c r="E47" s="305">
        <f>IF('基本情報入力シート'!F61="","",'基本情報入力シート'!F61)</f>
      </c>
      <c r="F47" s="305">
        <f>IF('基本情報入力シート'!G61="","",'基本情報入力シート'!G61)</f>
      </c>
      <c r="G47" s="305">
        <f>IF('基本情報入力シート'!H61="","",'基本情報入力シート'!H61)</f>
      </c>
      <c r="H47" s="305">
        <f>IF('基本情報入力シート'!I61="","",'基本情報入力シート'!I61)</f>
      </c>
      <c r="I47" s="305">
        <f>IF('基本情報入力シート'!J61="","",'基本情報入力シート'!J61)</f>
      </c>
      <c r="J47" s="305">
        <f>IF('基本情報入力シート'!K61="","",'基本情報入力シート'!K61)</f>
      </c>
      <c r="K47" s="306">
        <f>IF('基本情報入力シート'!L61="","",'基本情報入力シート'!L61)</f>
      </c>
      <c r="L47" s="288">
        <f t="shared" si="2"/>
      </c>
      <c r="M47" s="307">
        <f>IF('基本情報入力シート'!M61="","",'基本情報入力シート'!M61)</f>
      </c>
      <c r="N47" s="307">
        <f>IF('基本情報入力シート'!R61="","",'基本情報入力シート'!R61)</f>
      </c>
      <c r="O47" s="308">
        <f>IF('基本情報入力シート'!W61="","",'基本情報入力シート'!W61)</f>
      </c>
      <c r="P47" s="309">
        <f>IF('基本情報入力シート'!X61="","",'基本情報入力シート'!X61)</f>
      </c>
      <c r="Q47" s="316">
        <f>IF('基本情報入力シート'!Y61="","",'基本情報入力シート'!Y61)</f>
      </c>
      <c r="R47" s="293"/>
      <c r="S47" s="294"/>
      <c r="T47" s="295"/>
      <c r="U47" s="295"/>
      <c r="V47" s="295"/>
      <c r="W47" s="296"/>
      <c r="X47" s="297"/>
      <c r="Y47" s="317"/>
      <c r="Z47" s="317"/>
      <c r="AA47" s="317"/>
      <c r="AB47" s="317"/>
      <c r="AC47" s="317"/>
      <c r="AD47" s="317"/>
      <c r="AE47" s="318"/>
      <c r="AF47" s="318"/>
      <c r="AG47" s="318"/>
      <c r="AH47" s="319"/>
      <c r="AI47" s="300"/>
      <c r="AJ47" s="301"/>
    </row>
    <row r="48" spans="1:36" ht="27.75" customHeight="1">
      <c r="A48" s="303">
        <f t="shared" si="1"/>
        <v>30</v>
      </c>
      <c r="B48" s="304">
        <f>IF('基本情報入力シート'!C62="","",'基本情報入力シート'!C62)</f>
      </c>
      <c r="C48" s="305">
        <f>IF('基本情報入力シート'!D62="","",'基本情報入力シート'!D62)</f>
      </c>
      <c r="D48" s="305">
        <f>IF('基本情報入力シート'!E62="","",'基本情報入力シート'!E62)</f>
      </c>
      <c r="E48" s="305">
        <f>IF('基本情報入力シート'!F62="","",'基本情報入力シート'!F62)</f>
      </c>
      <c r="F48" s="305">
        <f>IF('基本情報入力シート'!G62="","",'基本情報入力シート'!G62)</f>
      </c>
      <c r="G48" s="305">
        <f>IF('基本情報入力シート'!H62="","",'基本情報入力シート'!H62)</f>
      </c>
      <c r="H48" s="305">
        <f>IF('基本情報入力シート'!I62="","",'基本情報入力シート'!I62)</f>
      </c>
      <c r="I48" s="305">
        <f>IF('基本情報入力シート'!J62="","",'基本情報入力シート'!J62)</f>
      </c>
      <c r="J48" s="305">
        <f>IF('基本情報入力シート'!K62="","",'基本情報入力シート'!K62)</f>
      </c>
      <c r="K48" s="306">
        <f>IF('基本情報入力シート'!L62="","",'基本情報入力シート'!L62)</f>
      </c>
      <c r="L48" s="288">
        <f t="shared" si="2"/>
      </c>
      <c r="M48" s="307">
        <f>IF('基本情報入力シート'!M62="","",'基本情報入力シート'!M62)</f>
      </c>
      <c r="N48" s="307">
        <f>IF('基本情報入力シート'!R62="","",'基本情報入力シート'!R62)</f>
      </c>
      <c r="O48" s="308">
        <f>IF('基本情報入力シート'!W62="","",'基本情報入力シート'!W62)</f>
      </c>
      <c r="P48" s="309">
        <f>IF('基本情報入力シート'!X62="","",'基本情報入力シート'!X62)</f>
      </c>
      <c r="Q48" s="316">
        <f>IF('基本情報入力シート'!Y62="","",'基本情報入力シート'!Y62)</f>
      </c>
      <c r="R48" s="293"/>
      <c r="S48" s="294"/>
      <c r="T48" s="295"/>
      <c r="U48" s="295"/>
      <c r="V48" s="295"/>
      <c r="W48" s="296"/>
      <c r="X48" s="297"/>
      <c r="Y48" s="317"/>
      <c r="Z48" s="317"/>
      <c r="AA48" s="317"/>
      <c r="AB48" s="317"/>
      <c r="AC48" s="317"/>
      <c r="AD48" s="317"/>
      <c r="AE48" s="318"/>
      <c r="AF48" s="318"/>
      <c r="AG48" s="318"/>
      <c r="AH48" s="319"/>
      <c r="AI48" s="300"/>
      <c r="AJ48" s="301"/>
    </row>
    <row r="49" spans="1:36" ht="27.75" customHeight="1">
      <c r="A49" s="303">
        <f t="shared" si="1"/>
        <v>31</v>
      </c>
      <c r="B49" s="304">
        <f>IF('基本情報入力シート'!C63="","",'基本情報入力シート'!C63)</f>
      </c>
      <c r="C49" s="305">
        <f>IF('基本情報入力シート'!D63="","",'基本情報入力シート'!D63)</f>
      </c>
      <c r="D49" s="305">
        <f>IF('基本情報入力シート'!E63="","",'基本情報入力シート'!E63)</f>
      </c>
      <c r="E49" s="305">
        <f>IF('基本情報入力シート'!F63="","",'基本情報入力シート'!F63)</f>
      </c>
      <c r="F49" s="305">
        <f>IF('基本情報入力シート'!G63="","",'基本情報入力シート'!G63)</f>
      </c>
      <c r="G49" s="305">
        <f>IF('基本情報入力シート'!H63="","",'基本情報入力シート'!H63)</f>
      </c>
      <c r="H49" s="305">
        <f>IF('基本情報入力シート'!I63="","",'基本情報入力シート'!I63)</f>
      </c>
      <c r="I49" s="305">
        <f>IF('基本情報入力シート'!J63="","",'基本情報入力シート'!J63)</f>
      </c>
      <c r="J49" s="305">
        <f>IF('基本情報入力シート'!K63="","",'基本情報入力シート'!K63)</f>
      </c>
      <c r="K49" s="306">
        <f>IF('基本情報入力シート'!L63="","",'基本情報入力シート'!L63)</f>
      </c>
      <c r="L49" s="288">
        <f t="shared" si="2"/>
      </c>
      <c r="M49" s="307">
        <f>IF('基本情報入力シート'!M63="","",'基本情報入力シート'!M63)</f>
      </c>
      <c r="N49" s="307">
        <f>IF('基本情報入力シート'!R63="","",'基本情報入力シート'!R63)</f>
      </c>
      <c r="O49" s="308">
        <f>IF('基本情報入力シート'!W63="","",'基本情報入力シート'!W63)</f>
      </c>
      <c r="P49" s="309">
        <f>IF('基本情報入力シート'!X63="","",'基本情報入力シート'!X63)</f>
      </c>
      <c r="Q49" s="316">
        <f>IF('基本情報入力シート'!Y63="","",'基本情報入力シート'!Y63)</f>
      </c>
      <c r="R49" s="293"/>
      <c r="S49" s="294"/>
      <c r="T49" s="295"/>
      <c r="U49" s="295"/>
      <c r="V49" s="295"/>
      <c r="W49" s="296"/>
      <c r="X49" s="297"/>
      <c r="Y49" s="317"/>
      <c r="Z49" s="317"/>
      <c r="AA49" s="317"/>
      <c r="AB49" s="317"/>
      <c r="AC49" s="317"/>
      <c r="AD49" s="317"/>
      <c r="AE49" s="318"/>
      <c r="AF49" s="318"/>
      <c r="AG49" s="318"/>
      <c r="AH49" s="319"/>
      <c r="AI49" s="300"/>
      <c r="AJ49" s="301"/>
    </row>
    <row r="50" spans="1:36" ht="27.75" customHeight="1">
      <c r="A50" s="303">
        <f t="shared" si="1"/>
        <v>32</v>
      </c>
      <c r="B50" s="304">
        <f>IF('基本情報入力シート'!C64="","",'基本情報入力シート'!C64)</f>
      </c>
      <c r="C50" s="305">
        <f>IF('基本情報入力シート'!D64="","",'基本情報入力シート'!D64)</f>
      </c>
      <c r="D50" s="305">
        <f>IF('基本情報入力シート'!E64="","",'基本情報入力シート'!E64)</f>
      </c>
      <c r="E50" s="305">
        <f>IF('基本情報入力シート'!F64="","",'基本情報入力シート'!F64)</f>
      </c>
      <c r="F50" s="305">
        <f>IF('基本情報入力シート'!G64="","",'基本情報入力シート'!G64)</f>
      </c>
      <c r="G50" s="305">
        <f>IF('基本情報入力シート'!H64="","",'基本情報入力シート'!H64)</f>
      </c>
      <c r="H50" s="305">
        <f>IF('基本情報入力シート'!I64="","",'基本情報入力シート'!I64)</f>
      </c>
      <c r="I50" s="305">
        <f>IF('基本情報入力シート'!J64="","",'基本情報入力シート'!J64)</f>
      </c>
      <c r="J50" s="305">
        <f>IF('基本情報入力シート'!K64="","",'基本情報入力シート'!K64)</f>
      </c>
      <c r="K50" s="306">
        <f>IF('基本情報入力シート'!L64="","",'基本情報入力シート'!L64)</f>
      </c>
      <c r="L50" s="288">
        <f t="shared" si="2"/>
      </c>
      <c r="M50" s="307">
        <f>IF('基本情報入力シート'!M64="","",'基本情報入力シート'!M64)</f>
      </c>
      <c r="N50" s="307">
        <f>IF('基本情報入力シート'!R64="","",'基本情報入力シート'!R64)</f>
      </c>
      <c r="O50" s="308">
        <f>IF('基本情報入力シート'!W64="","",'基本情報入力シート'!W64)</f>
      </c>
      <c r="P50" s="309">
        <f>IF('基本情報入力シート'!X64="","",'基本情報入力シート'!X64)</f>
      </c>
      <c r="Q50" s="316">
        <f>IF('基本情報入力シート'!Y64="","",'基本情報入力シート'!Y64)</f>
      </c>
      <c r="R50" s="293"/>
      <c r="S50" s="294"/>
      <c r="T50" s="295"/>
      <c r="U50" s="295"/>
      <c r="V50" s="295"/>
      <c r="W50" s="296"/>
      <c r="X50" s="297"/>
      <c r="Y50" s="317"/>
      <c r="Z50" s="317"/>
      <c r="AA50" s="317"/>
      <c r="AB50" s="317"/>
      <c r="AC50" s="317"/>
      <c r="AD50" s="317"/>
      <c r="AE50" s="318"/>
      <c r="AF50" s="318"/>
      <c r="AG50" s="318"/>
      <c r="AH50" s="319"/>
      <c r="AI50" s="300"/>
      <c r="AJ50" s="301"/>
    </row>
    <row r="51" spans="1:36" ht="27.75" customHeight="1">
      <c r="A51" s="303">
        <f t="shared" si="1"/>
        <v>33</v>
      </c>
      <c r="B51" s="304">
        <f>IF('基本情報入力シート'!C65="","",'基本情報入力シート'!C65)</f>
      </c>
      <c r="C51" s="305">
        <f>IF('基本情報入力シート'!D65="","",'基本情報入力シート'!D65)</f>
      </c>
      <c r="D51" s="305">
        <f>IF('基本情報入力シート'!E65="","",'基本情報入力シート'!E65)</f>
      </c>
      <c r="E51" s="305">
        <f>IF('基本情報入力シート'!F65="","",'基本情報入力シート'!F65)</f>
      </c>
      <c r="F51" s="305">
        <f>IF('基本情報入力シート'!G65="","",'基本情報入力シート'!G65)</f>
      </c>
      <c r="G51" s="305">
        <f>IF('基本情報入力シート'!H65="","",'基本情報入力シート'!H65)</f>
      </c>
      <c r="H51" s="305">
        <f>IF('基本情報入力シート'!I65="","",'基本情報入力シート'!I65)</f>
      </c>
      <c r="I51" s="305">
        <f>IF('基本情報入力シート'!J65="","",'基本情報入力シート'!J65)</f>
      </c>
      <c r="J51" s="305">
        <f>IF('基本情報入力シート'!K65="","",'基本情報入力シート'!K65)</f>
      </c>
      <c r="K51" s="306">
        <f>IF('基本情報入力シート'!L65="","",'基本情報入力シート'!L65)</f>
      </c>
      <c r="L51" s="288">
        <f t="shared" si="2"/>
      </c>
      <c r="M51" s="307">
        <f>IF('基本情報入力シート'!M65="","",'基本情報入力シート'!M65)</f>
      </c>
      <c r="N51" s="307">
        <f>IF('基本情報入力シート'!R65="","",'基本情報入力シート'!R65)</f>
      </c>
      <c r="O51" s="308">
        <f>IF('基本情報入力シート'!W65="","",'基本情報入力シート'!W65)</f>
      </c>
      <c r="P51" s="309">
        <f>IF('基本情報入力シート'!X65="","",'基本情報入力シート'!X65)</f>
      </c>
      <c r="Q51" s="316">
        <f>IF('基本情報入力シート'!Y65="","",'基本情報入力シート'!Y65)</f>
      </c>
      <c r="R51" s="293"/>
      <c r="S51" s="294"/>
      <c r="T51" s="295"/>
      <c r="U51" s="295"/>
      <c r="V51" s="295"/>
      <c r="W51" s="296"/>
      <c r="X51" s="297"/>
      <c r="Y51" s="317"/>
      <c r="Z51" s="317"/>
      <c r="AA51" s="317"/>
      <c r="AB51" s="317"/>
      <c r="AC51" s="317"/>
      <c r="AD51" s="317"/>
      <c r="AE51" s="318"/>
      <c r="AF51" s="318"/>
      <c r="AG51" s="318"/>
      <c r="AH51" s="319"/>
      <c r="AI51" s="300"/>
      <c r="AJ51" s="301"/>
    </row>
    <row r="52" spans="1:36" ht="27.75" customHeight="1">
      <c r="A52" s="303">
        <f t="shared" si="1"/>
        <v>34</v>
      </c>
      <c r="B52" s="304">
        <f>IF('基本情報入力シート'!C66="","",'基本情報入力シート'!C66)</f>
      </c>
      <c r="C52" s="305">
        <f>IF('基本情報入力シート'!D66="","",'基本情報入力シート'!D66)</f>
      </c>
      <c r="D52" s="305">
        <f>IF('基本情報入力シート'!E66="","",'基本情報入力シート'!E66)</f>
      </c>
      <c r="E52" s="305">
        <f>IF('基本情報入力シート'!F66="","",'基本情報入力シート'!F66)</f>
      </c>
      <c r="F52" s="305">
        <f>IF('基本情報入力シート'!G66="","",'基本情報入力シート'!G66)</f>
      </c>
      <c r="G52" s="305">
        <f>IF('基本情報入力シート'!H66="","",'基本情報入力シート'!H66)</f>
      </c>
      <c r="H52" s="305">
        <f>IF('基本情報入力シート'!I66="","",'基本情報入力シート'!I66)</f>
      </c>
      <c r="I52" s="305">
        <f>IF('基本情報入力シート'!J66="","",'基本情報入力シート'!J66)</f>
      </c>
      <c r="J52" s="305">
        <f>IF('基本情報入力シート'!K66="","",'基本情報入力シート'!K66)</f>
      </c>
      <c r="K52" s="306">
        <f>IF('基本情報入力シート'!L66="","",'基本情報入力シート'!L66)</f>
      </c>
      <c r="L52" s="288">
        <f t="shared" si="2"/>
      </c>
      <c r="M52" s="307">
        <f>IF('基本情報入力シート'!M66="","",'基本情報入力シート'!M66)</f>
      </c>
      <c r="N52" s="307">
        <f>IF('基本情報入力シート'!R66="","",'基本情報入力シート'!R66)</f>
      </c>
      <c r="O52" s="308">
        <f>IF('基本情報入力シート'!W66="","",'基本情報入力シート'!W66)</f>
      </c>
      <c r="P52" s="309">
        <f>IF('基本情報入力シート'!X66="","",'基本情報入力シート'!X66)</f>
      </c>
      <c r="Q52" s="316">
        <f>IF('基本情報入力シート'!Y66="","",'基本情報入力シート'!Y66)</f>
      </c>
      <c r="R52" s="293"/>
      <c r="S52" s="294"/>
      <c r="T52" s="295"/>
      <c r="U52" s="295"/>
      <c r="V52" s="295"/>
      <c r="W52" s="296"/>
      <c r="X52" s="297"/>
      <c r="Y52" s="317"/>
      <c r="Z52" s="317"/>
      <c r="AA52" s="317"/>
      <c r="AB52" s="317"/>
      <c r="AC52" s="317"/>
      <c r="AD52" s="317"/>
      <c r="AE52" s="318"/>
      <c r="AF52" s="318"/>
      <c r="AG52" s="318"/>
      <c r="AH52" s="319"/>
      <c r="AI52" s="300"/>
      <c r="AJ52" s="301"/>
    </row>
    <row r="53" spans="1:36" ht="27.75" customHeight="1">
      <c r="A53" s="303">
        <f t="shared" si="1"/>
        <v>35</v>
      </c>
      <c r="B53" s="304">
        <f>IF('基本情報入力シート'!C67="","",'基本情報入力シート'!C67)</f>
      </c>
      <c r="C53" s="305">
        <f>IF('基本情報入力シート'!D67="","",'基本情報入力シート'!D67)</f>
      </c>
      <c r="D53" s="305">
        <f>IF('基本情報入力シート'!E67="","",'基本情報入力シート'!E67)</f>
      </c>
      <c r="E53" s="305">
        <f>IF('基本情報入力シート'!F67="","",'基本情報入力シート'!F67)</f>
      </c>
      <c r="F53" s="305">
        <f>IF('基本情報入力シート'!G67="","",'基本情報入力シート'!G67)</f>
      </c>
      <c r="G53" s="305">
        <f>IF('基本情報入力シート'!H67="","",'基本情報入力シート'!H67)</f>
      </c>
      <c r="H53" s="305">
        <f>IF('基本情報入力シート'!I67="","",'基本情報入力シート'!I67)</f>
      </c>
      <c r="I53" s="305">
        <f>IF('基本情報入力シート'!J67="","",'基本情報入力シート'!J67)</f>
      </c>
      <c r="J53" s="305">
        <f>IF('基本情報入力シート'!K67="","",'基本情報入力シート'!K67)</f>
      </c>
      <c r="K53" s="306">
        <f>IF('基本情報入力シート'!L67="","",'基本情報入力シート'!L67)</f>
      </c>
      <c r="L53" s="288">
        <f t="shared" si="2"/>
      </c>
      <c r="M53" s="307">
        <f>IF('基本情報入力シート'!M67="","",'基本情報入力シート'!M67)</f>
      </c>
      <c r="N53" s="307">
        <f>IF('基本情報入力シート'!R67="","",'基本情報入力シート'!R67)</f>
      </c>
      <c r="O53" s="308">
        <f>IF('基本情報入力シート'!W67="","",'基本情報入力シート'!W67)</f>
      </c>
      <c r="P53" s="309">
        <f>IF('基本情報入力シート'!X67="","",'基本情報入力シート'!X67)</f>
      </c>
      <c r="Q53" s="316">
        <f>IF('基本情報入力シート'!Y67="","",'基本情報入力シート'!Y67)</f>
      </c>
      <c r="R53" s="293"/>
      <c r="S53" s="294"/>
      <c r="T53" s="295"/>
      <c r="U53" s="295"/>
      <c r="V53" s="295"/>
      <c r="W53" s="296"/>
      <c r="X53" s="297"/>
      <c r="Y53" s="317"/>
      <c r="Z53" s="317"/>
      <c r="AA53" s="317"/>
      <c r="AB53" s="317"/>
      <c r="AC53" s="317"/>
      <c r="AD53" s="317"/>
      <c r="AE53" s="318"/>
      <c r="AF53" s="318"/>
      <c r="AG53" s="318"/>
      <c r="AH53" s="319"/>
      <c r="AI53" s="300"/>
      <c r="AJ53" s="301"/>
    </row>
    <row r="54" spans="1:36" ht="27.75" customHeight="1">
      <c r="A54" s="303">
        <f t="shared" si="1"/>
        <v>36</v>
      </c>
      <c r="B54" s="304">
        <f>IF('基本情報入力シート'!C68="","",'基本情報入力シート'!C68)</f>
      </c>
      <c r="C54" s="305">
        <f>IF('基本情報入力シート'!D68="","",'基本情報入力シート'!D68)</f>
      </c>
      <c r="D54" s="305">
        <f>IF('基本情報入力シート'!E68="","",'基本情報入力シート'!E68)</f>
      </c>
      <c r="E54" s="305">
        <f>IF('基本情報入力シート'!F68="","",'基本情報入力シート'!F68)</f>
      </c>
      <c r="F54" s="305">
        <f>IF('基本情報入力シート'!G68="","",'基本情報入力シート'!G68)</f>
      </c>
      <c r="G54" s="305">
        <f>IF('基本情報入力シート'!H68="","",'基本情報入力シート'!H68)</f>
      </c>
      <c r="H54" s="305">
        <f>IF('基本情報入力シート'!I68="","",'基本情報入力シート'!I68)</f>
      </c>
      <c r="I54" s="305">
        <f>IF('基本情報入力シート'!J68="","",'基本情報入力シート'!J68)</f>
      </c>
      <c r="J54" s="305">
        <f>IF('基本情報入力シート'!K68="","",'基本情報入力シート'!K68)</f>
      </c>
      <c r="K54" s="306">
        <f>IF('基本情報入力シート'!L68="","",'基本情報入力シート'!L68)</f>
      </c>
      <c r="L54" s="288">
        <f t="shared" si="2"/>
      </c>
      <c r="M54" s="307">
        <f>IF('基本情報入力シート'!M68="","",'基本情報入力シート'!M68)</f>
      </c>
      <c r="N54" s="307">
        <f>IF('基本情報入力シート'!R68="","",'基本情報入力シート'!R68)</f>
      </c>
      <c r="O54" s="308">
        <f>IF('基本情報入力シート'!W68="","",'基本情報入力シート'!W68)</f>
      </c>
      <c r="P54" s="309">
        <f>IF('基本情報入力シート'!X68="","",'基本情報入力シート'!X68)</f>
      </c>
      <c r="Q54" s="316">
        <f>IF('基本情報入力シート'!Y68="","",'基本情報入力シート'!Y68)</f>
      </c>
      <c r="R54" s="293"/>
      <c r="S54" s="294"/>
      <c r="T54" s="295"/>
      <c r="U54" s="295"/>
      <c r="V54" s="295"/>
      <c r="W54" s="296"/>
      <c r="X54" s="297"/>
      <c r="Y54" s="317"/>
      <c r="Z54" s="317"/>
      <c r="AA54" s="317"/>
      <c r="AB54" s="317"/>
      <c r="AC54" s="317"/>
      <c r="AD54" s="317"/>
      <c r="AE54" s="318"/>
      <c r="AF54" s="318"/>
      <c r="AG54" s="318"/>
      <c r="AH54" s="319"/>
      <c r="AI54" s="300"/>
      <c r="AJ54" s="301"/>
    </row>
    <row r="55" spans="1:36" ht="27.75" customHeight="1">
      <c r="A55" s="303">
        <f t="shared" si="1"/>
        <v>37</v>
      </c>
      <c r="B55" s="304">
        <f>IF('基本情報入力シート'!C69="","",'基本情報入力シート'!C69)</f>
      </c>
      <c r="C55" s="305">
        <f>IF('基本情報入力シート'!D69="","",'基本情報入力シート'!D69)</f>
      </c>
      <c r="D55" s="305">
        <f>IF('基本情報入力シート'!E69="","",'基本情報入力シート'!E69)</f>
      </c>
      <c r="E55" s="305">
        <f>IF('基本情報入力シート'!F69="","",'基本情報入力シート'!F69)</f>
      </c>
      <c r="F55" s="305">
        <f>IF('基本情報入力シート'!G69="","",'基本情報入力シート'!G69)</f>
      </c>
      <c r="G55" s="305">
        <f>IF('基本情報入力シート'!H69="","",'基本情報入力シート'!H69)</f>
      </c>
      <c r="H55" s="305">
        <f>IF('基本情報入力シート'!I69="","",'基本情報入力シート'!I69)</f>
      </c>
      <c r="I55" s="305">
        <f>IF('基本情報入力シート'!J69="","",'基本情報入力シート'!J69)</f>
      </c>
      <c r="J55" s="305">
        <f>IF('基本情報入力シート'!K69="","",'基本情報入力シート'!K69)</f>
      </c>
      <c r="K55" s="306">
        <f>IF('基本情報入力シート'!L69="","",'基本情報入力シート'!L69)</f>
      </c>
      <c r="L55" s="288">
        <f t="shared" si="2"/>
      </c>
      <c r="M55" s="307">
        <f>IF('基本情報入力シート'!M69="","",'基本情報入力シート'!M69)</f>
      </c>
      <c r="N55" s="307">
        <f>IF('基本情報入力シート'!R69="","",'基本情報入力シート'!R69)</f>
      </c>
      <c r="O55" s="308">
        <f>IF('基本情報入力シート'!W69="","",'基本情報入力シート'!W69)</f>
      </c>
      <c r="P55" s="309">
        <f>IF('基本情報入力シート'!X69="","",'基本情報入力シート'!X69)</f>
      </c>
      <c r="Q55" s="316">
        <f>IF('基本情報入力シート'!Y69="","",'基本情報入力シート'!Y69)</f>
      </c>
      <c r="R55" s="293"/>
      <c r="S55" s="294"/>
      <c r="T55" s="295"/>
      <c r="U55" s="295"/>
      <c r="V55" s="295"/>
      <c r="W55" s="296"/>
      <c r="X55" s="297"/>
      <c r="Y55" s="317"/>
      <c r="Z55" s="317"/>
      <c r="AA55" s="317"/>
      <c r="AB55" s="317"/>
      <c r="AC55" s="317"/>
      <c r="AD55" s="317"/>
      <c r="AE55" s="318"/>
      <c r="AF55" s="318"/>
      <c r="AG55" s="318"/>
      <c r="AH55" s="319"/>
      <c r="AI55" s="300"/>
      <c r="AJ55" s="301"/>
    </row>
    <row r="56" spans="1:36" ht="27.75" customHeight="1">
      <c r="A56" s="303">
        <f t="shared" si="1"/>
        <v>38</v>
      </c>
      <c r="B56" s="304">
        <f>IF('基本情報入力シート'!C70="","",'基本情報入力シート'!C70)</f>
      </c>
      <c r="C56" s="305">
        <f>IF('基本情報入力シート'!D70="","",'基本情報入力シート'!D70)</f>
      </c>
      <c r="D56" s="305">
        <f>IF('基本情報入力シート'!E70="","",'基本情報入力シート'!E70)</f>
      </c>
      <c r="E56" s="305">
        <f>IF('基本情報入力シート'!F70="","",'基本情報入力シート'!F70)</f>
      </c>
      <c r="F56" s="305">
        <f>IF('基本情報入力シート'!G70="","",'基本情報入力シート'!G70)</f>
      </c>
      <c r="G56" s="305">
        <f>IF('基本情報入力シート'!H70="","",'基本情報入力シート'!H70)</f>
      </c>
      <c r="H56" s="305">
        <f>IF('基本情報入力シート'!I70="","",'基本情報入力シート'!I70)</f>
      </c>
      <c r="I56" s="305">
        <f>IF('基本情報入力シート'!J70="","",'基本情報入力シート'!J70)</f>
      </c>
      <c r="J56" s="305">
        <f>IF('基本情報入力シート'!K70="","",'基本情報入力シート'!K70)</f>
      </c>
      <c r="K56" s="306">
        <f>IF('基本情報入力シート'!L70="","",'基本情報入力シート'!L70)</f>
      </c>
      <c r="L56" s="288">
        <f t="shared" si="2"/>
      </c>
      <c r="M56" s="307">
        <f>IF('基本情報入力シート'!M70="","",'基本情報入力シート'!M70)</f>
      </c>
      <c r="N56" s="307">
        <f>IF('基本情報入力シート'!R70="","",'基本情報入力シート'!R70)</f>
      </c>
      <c r="O56" s="308">
        <f>IF('基本情報入力シート'!W70="","",'基本情報入力シート'!W70)</f>
      </c>
      <c r="P56" s="309">
        <f>IF('基本情報入力シート'!X70="","",'基本情報入力シート'!X70)</f>
      </c>
      <c r="Q56" s="316">
        <f>IF('基本情報入力シート'!Y70="","",'基本情報入力シート'!Y70)</f>
      </c>
      <c r="R56" s="293"/>
      <c r="S56" s="294"/>
      <c r="T56" s="295"/>
      <c r="U56" s="295"/>
      <c r="V56" s="295"/>
      <c r="W56" s="296"/>
      <c r="X56" s="297"/>
      <c r="Y56" s="317"/>
      <c r="Z56" s="317"/>
      <c r="AA56" s="317"/>
      <c r="AB56" s="317"/>
      <c r="AC56" s="317"/>
      <c r="AD56" s="317"/>
      <c r="AE56" s="318"/>
      <c r="AF56" s="318"/>
      <c r="AG56" s="318"/>
      <c r="AH56" s="319"/>
      <c r="AI56" s="300"/>
      <c r="AJ56" s="301"/>
    </row>
    <row r="57" spans="1:36" ht="27.75" customHeight="1">
      <c r="A57" s="303">
        <f t="shared" si="1"/>
        <v>39</v>
      </c>
      <c r="B57" s="304">
        <f>IF('基本情報入力シート'!C71="","",'基本情報入力シート'!C71)</f>
      </c>
      <c r="C57" s="305">
        <f>IF('基本情報入力シート'!D71="","",'基本情報入力シート'!D71)</f>
      </c>
      <c r="D57" s="305">
        <f>IF('基本情報入力シート'!E71="","",'基本情報入力シート'!E71)</f>
      </c>
      <c r="E57" s="305">
        <f>IF('基本情報入力シート'!F71="","",'基本情報入力シート'!F71)</f>
      </c>
      <c r="F57" s="305">
        <f>IF('基本情報入力シート'!G71="","",'基本情報入力シート'!G71)</f>
      </c>
      <c r="G57" s="305">
        <f>IF('基本情報入力シート'!H71="","",'基本情報入力シート'!H71)</f>
      </c>
      <c r="H57" s="305">
        <f>IF('基本情報入力シート'!I71="","",'基本情報入力シート'!I71)</f>
      </c>
      <c r="I57" s="305">
        <f>IF('基本情報入力シート'!J71="","",'基本情報入力シート'!J71)</f>
      </c>
      <c r="J57" s="305">
        <f>IF('基本情報入力シート'!K71="","",'基本情報入力シート'!K71)</f>
      </c>
      <c r="K57" s="306">
        <f>IF('基本情報入力シート'!L71="","",'基本情報入力シート'!L71)</f>
      </c>
      <c r="L57" s="288">
        <f t="shared" si="2"/>
      </c>
      <c r="M57" s="307">
        <f>IF('基本情報入力シート'!M71="","",'基本情報入力シート'!M71)</f>
      </c>
      <c r="N57" s="307">
        <f>IF('基本情報入力シート'!R71="","",'基本情報入力シート'!R71)</f>
      </c>
      <c r="O57" s="308">
        <f>IF('基本情報入力シート'!W71="","",'基本情報入力シート'!W71)</f>
      </c>
      <c r="P57" s="309">
        <f>IF('基本情報入力シート'!X71="","",'基本情報入力シート'!X71)</f>
      </c>
      <c r="Q57" s="316">
        <f>IF('基本情報入力シート'!Y71="","",'基本情報入力シート'!Y71)</f>
      </c>
      <c r="R57" s="293"/>
      <c r="S57" s="294"/>
      <c r="T57" s="295"/>
      <c r="U57" s="295"/>
      <c r="V57" s="295"/>
      <c r="W57" s="296"/>
      <c r="X57" s="297"/>
      <c r="Y57" s="317"/>
      <c r="Z57" s="317"/>
      <c r="AA57" s="317"/>
      <c r="AB57" s="317"/>
      <c r="AC57" s="317"/>
      <c r="AD57" s="317"/>
      <c r="AE57" s="318"/>
      <c r="AF57" s="318"/>
      <c r="AG57" s="318"/>
      <c r="AH57" s="319"/>
      <c r="AI57" s="300"/>
      <c r="AJ57" s="301"/>
    </row>
    <row r="58" spans="1:36" ht="27.75" customHeight="1">
      <c r="A58" s="303">
        <f t="shared" si="1"/>
        <v>40</v>
      </c>
      <c r="B58" s="304">
        <f>IF('基本情報入力シート'!C72="","",'基本情報入力シート'!C72)</f>
      </c>
      <c r="C58" s="305">
        <f>IF('基本情報入力シート'!D72="","",'基本情報入力シート'!D72)</f>
      </c>
      <c r="D58" s="305">
        <f>IF('基本情報入力シート'!E72="","",'基本情報入力シート'!E72)</f>
      </c>
      <c r="E58" s="305">
        <f>IF('基本情報入力シート'!F72="","",'基本情報入力シート'!F72)</f>
      </c>
      <c r="F58" s="305">
        <f>IF('基本情報入力シート'!G72="","",'基本情報入力シート'!G72)</f>
      </c>
      <c r="G58" s="305">
        <f>IF('基本情報入力シート'!H72="","",'基本情報入力シート'!H72)</f>
      </c>
      <c r="H58" s="305">
        <f>IF('基本情報入力シート'!I72="","",'基本情報入力シート'!I72)</f>
      </c>
      <c r="I58" s="305">
        <f>IF('基本情報入力シート'!J72="","",'基本情報入力シート'!J72)</f>
      </c>
      <c r="J58" s="305">
        <f>IF('基本情報入力シート'!K72="","",'基本情報入力シート'!K72)</f>
      </c>
      <c r="K58" s="306">
        <f>IF('基本情報入力シート'!L72="","",'基本情報入力シート'!L72)</f>
      </c>
      <c r="L58" s="288">
        <f t="shared" si="2"/>
      </c>
      <c r="M58" s="307">
        <f>IF('基本情報入力シート'!M72="","",'基本情報入力シート'!M72)</f>
      </c>
      <c r="N58" s="307">
        <f>IF('基本情報入力シート'!R72="","",'基本情報入力シート'!R72)</f>
      </c>
      <c r="O58" s="308">
        <f>IF('基本情報入力シート'!W72="","",'基本情報入力シート'!W72)</f>
      </c>
      <c r="P58" s="309">
        <f>IF('基本情報入力シート'!X72="","",'基本情報入力シート'!X72)</f>
      </c>
      <c r="Q58" s="316">
        <f>IF('基本情報入力シート'!Y72="","",'基本情報入力シート'!Y72)</f>
      </c>
      <c r="R58" s="293"/>
      <c r="S58" s="294"/>
      <c r="T58" s="295"/>
      <c r="U58" s="295"/>
      <c r="V58" s="295"/>
      <c r="W58" s="296"/>
      <c r="X58" s="297"/>
      <c r="Y58" s="317"/>
      <c r="Z58" s="317"/>
      <c r="AA58" s="317"/>
      <c r="AB58" s="317"/>
      <c r="AC58" s="317"/>
      <c r="AD58" s="317"/>
      <c r="AE58" s="318"/>
      <c r="AF58" s="318"/>
      <c r="AG58" s="318"/>
      <c r="AH58" s="319"/>
      <c r="AI58" s="300"/>
      <c r="AJ58" s="301"/>
    </row>
    <row r="59" spans="1:36" ht="27.75" customHeight="1">
      <c r="A59" s="303">
        <f t="shared" si="1"/>
        <v>41</v>
      </c>
      <c r="B59" s="304">
        <f>IF('基本情報入力シート'!C73="","",'基本情報入力シート'!C73)</f>
      </c>
      <c r="C59" s="305">
        <f>IF('基本情報入力シート'!D73="","",'基本情報入力シート'!D73)</f>
      </c>
      <c r="D59" s="305">
        <f>IF('基本情報入力シート'!E73="","",'基本情報入力シート'!E73)</f>
      </c>
      <c r="E59" s="305">
        <f>IF('基本情報入力シート'!F73="","",'基本情報入力シート'!F73)</f>
      </c>
      <c r="F59" s="305">
        <f>IF('基本情報入力シート'!G73="","",'基本情報入力シート'!G73)</f>
      </c>
      <c r="G59" s="305">
        <f>IF('基本情報入力シート'!H73="","",'基本情報入力シート'!H73)</f>
      </c>
      <c r="H59" s="305">
        <f>IF('基本情報入力シート'!I73="","",'基本情報入力シート'!I73)</f>
      </c>
      <c r="I59" s="305">
        <f>IF('基本情報入力シート'!J73="","",'基本情報入力シート'!J73)</f>
      </c>
      <c r="J59" s="305">
        <f>IF('基本情報入力シート'!K73="","",'基本情報入力シート'!K73)</f>
      </c>
      <c r="K59" s="306">
        <f>IF('基本情報入力シート'!L73="","",'基本情報入力シート'!L73)</f>
      </c>
      <c r="L59" s="288">
        <f t="shared" si="2"/>
      </c>
      <c r="M59" s="307">
        <f>IF('基本情報入力シート'!M73="","",'基本情報入力シート'!M73)</f>
      </c>
      <c r="N59" s="307">
        <f>IF('基本情報入力シート'!R73="","",'基本情報入力シート'!R73)</f>
      </c>
      <c r="O59" s="308">
        <f>IF('基本情報入力シート'!W73="","",'基本情報入力シート'!W73)</f>
      </c>
      <c r="P59" s="309">
        <f>IF('基本情報入力シート'!X73="","",'基本情報入力シート'!X73)</f>
      </c>
      <c r="Q59" s="316">
        <f>IF('基本情報入力シート'!Y73="","",'基本情報入力シート'!Y73)</f>
      </c>
      <c r="R59" s="293"/>
      <c r="S59" s="294"/>
      <c r="T59" s="295"/>
      <c r="U59" s="295"/>
      <c r="V59" s="295"/>
      <c r="W59" s="296"/>
      <c r="X59" s="297"/>
      <c r="Y59" s="317"/>
      <c r="Z59" s="317"/>
      <c r="AA59" s="317"/>
      <c r="AB59" s="317"/>
      <c r="AC59" s="317"/>
      <c r="AD59" s="317"/>
      <c r="AE59" s="318"/>
      <c r="AF59" s="318"/>
      <c r="AG59" s="318"/>
      <c r="AH59" s="319"/>
      <c r="AI59" s="300"/>
      <c r="AJ59" s="301"/>
    </row>
    <row r="60" spans="1:36" ht="27.75" customHeight="1">
      <c r="A60" s="303">
        <f t="shared" si="1"/>
        <v>42</v>
      </c>
      <c r="B60" s="304">
        <f>IF('基本情報入力シート'!C74="","",'基本情報入力シート'!C74)</f>
      </c>
      <c r="C60" s="305">
        <f>IF('基本情報入力シート'!D74="","",'基本情報入力シート'!D74)</f>
      </c>
      <c r="D60" s="305">
        <f>IF('基本情報入力シート'!E74="","",'基本情報入力シート'!E74)</f>
      </c>
      <c r="E60" s="305">
        <f>IF('基本情報入力シート'!F74="","",'基本情報入力シート'!F74)</f>
      </c>
      <c r="F60" s="305">
        <f>IF('基本情報入力シート'!G74="","",'基本情報入力シート'!G74)</f>
      </c>
      <c r="G60" s="305">
        <f>IF('基本情報入力シート'!H74="","",'基本情報入力シート'!H74)</f>
      </c>
      <c r="H60" s="305">
        <f>IF('基本情報入力シート'!I74="","",'基本情報入力シート'!I74)</f>
      </c>
      <c r="I60" s="305">
        <f>IF('基本情報入力シート'!J74="","",'基本情報入力シート'!J74)</f>
      </c>
      <c r="J60" s="305">
        <f>IF('基本情報入力シート'!K74="","",'基本情報入力シート'!K74)</f>
      </c>
      <c r="K60" s="306">
        <f>IF('基本情報入力シート'!L74="","",'基本情報入力シート'!L74)</f>
      </c>
      <c r="L60" s="288">
        <f t="shared" si="2"/>
      </c>
      <c r="M60" s="307">
        <f>IF('基本情報入力シート'!M74="","",'基本情報入力シート'!M74)</f>
      </c>
      <c r="N60" s="307">
        <f>IF('基本情報入力シート'!R74="","",'基本情報入力シート'!R74)</f>
      </c>
      <c r="O60" s="308">
        <f>IF('基本情報入力シート'!W74="","",'基本情報入力シート'!W74)</f>
      </c>
      <c r="P60" s="309">
        <f>IF('基本情報入力シート'!X74="","",'基本情報入力シート'!X74)</f>
      </c>
      <c r="Q60" s="316">
        <f>IF('基本情報入力シート'!Y74="","",'基本情報入力シート'!Y74)</f>
      </c>
      <c r="R60" s="293"/>
      <c r="S60" s="294"/>
      <c r="T60" s="295"/>
      <c r="U60" s="295"/>
      <c r="V60" s="295"/>
      <c r="W60" s="296"/>
      <c r="X60" s="297"/>
      <c r="Y60" s="317"/>
      <c r="Z60" s="317"/>
      <c r="AA60" s="317"/>
      <c r="AB60" s="317"/>
      <c r="AC60" s="317"/>
      <c r="AD60" s="317"/>
      <c r="AE60" s="318"/>
      <c r="AF60" s="318"/>
      <c r="AG60" s="318"/>
      <c r="AH60" s="319"/>
      <c r="AI60" s="300"/>
      <c r="AJ60" s="301"/>
    </row>
    <row r="61" spans="1:36" ht="27.75" customHeight="1">
      <c r="A61" s="303">
        <f t="shared" si="1"/>
        <v>43</v>
      </c>
      <c r="B61" s="304">
        <f>IF('基本情報入力シート'!C75="","",'基本情報入力シート'!C75)</f>
      </c>
      <c r="C61" s="305">
        <f>IF('基本情報入力シート'!D75="","",'基本情報入力シート'!D75)</f>
      </c>
      <c r="D61" s="305">
        <f>IF('基本情報入力シート'!E75="","",'基本情報入力シート'!E75)</f>
      </c>
      <c r="E61" s="305">
        <f>IF('基本情報入力シート'!F75="","",'基本情報入力シート'!F75)</f>
      </c>
      <c r="F61" s="305">
        <f>IF('基本情報入力シート'!G75="","",'基本情報入力シート'!G75)</f>
      </c>
      <c r="G61" s="305">
        <f>IF('基本情報入力シート'!H75="","",'基本情報入力シート'!H75)</f>
      </c>
      <c r="H61" s="305">
        <f>IF('基本情報入力シート'!I75="","",'基本情報入力シート'!I75)</f>
      </c>
      <c r="I61" s="305">
        <f>IF('基本情報入力シート'!J75="","",'基本情報入力シート'!J75)</f>
      </c>
      <c r="J61" s="305">
        <f>IF('基本情報入力シート'!K75="","",'基本情報入力シート'!K75)</f>
      </c>
      <c r="K61" s="306">
        <f>IF('基本情報入力シート'!L75="","",'基本情報入力シート'!L75)</f>
      </c>
      <c r="L61" s="288">
        <f t="shared" si="2"/>
      </c>
      <c r="M61" s="307">
        <f>IF('基本情報入力シート'!M75="","",'基本情報入力シート'!M75)</f>
      </c>
      <c r="N61" s="307">
        <f>IF('基本情報入力シート'!R75="","",'基本情報入力シート'!R75)</f>
      </c>
      <c r="O61" s="308">
        <f>IF('基本情報入力シート'!W75="","",'基本情報入力シート'!W75)</f>
      </c>
      <c r="P61" s="309">
        <f>IF('基本情報入力シート'!X75="","",'基本情報入力シート'!X75)</f>
      </c>
      <c r="Q61" s="316">
        <f>IF('基本情報入力シート'!Y75="","",'基本情報入力シート'!Y75)</f>
      </c>
      <c r="R61" s="293"/>
      <c r="S61" s="294"/>
      <c r="T61" s="295"/>
      <c r="U61" s="295"/>
      <c r="V61" s="295"/>
      <c r="W61" s="296"/>
      <c r="X61" s="297"/>
      <c r="Y61" s="317"/>
      <c r="Z61" s="317"/>
      <c r="AA61" s="317"/>
      <c r="AB61" s="317"/>
      <c r="AC61" s="317"/>
      <c r="AD61" s="317"/>
      <c r="AE61" s="318"/>
      <c r="AF61" s="318"/>
      <c r="AG61" s="318"/>
      <c r="AH61" s="319"/>
      <c r="AI61" s="300"/>
      <c r="AJ61" s="301"/>
    </row>
    <row r="62" spans="1:36" ht="27.75" customHeight="1">
      <c r="A62" s="303">
        <f t="shared" si="1"/>
        <v>44</v>
      </c>
      <c r="B62" s="304">
        <f>IF('基本情報入力シート'!C76="","",'基本情報入力シート'!C76)</f>
      </c>
      <c r="C62" s="305">
        <f>IF('基本情報入力シート'!D76="","",'基本情報入力シート'!D76)</f>
      </c>
      <c r="D62" s="305">
        <f>IF('基本情報入力シート'!E76="","",'基本情報入力シート'!E76)</f>
      </c>
      <c r="E62" s="305">
        <f>IF('基本情報入力シート'!F76="","",'基本情報入力シート'!F76)</f>
      </c>
      <c r="F62" s="305">
        <f>IF('基本情報入力シート'!G76="","",'基本情報入力シート'!G76)</f>
      </c>
      <c r="G62" s="305">
        <f>IF('基本情報入力シート'!H76="","",'基本情報入力シート'!H76)</f>
      </c>
      <c r="H62" s="305">
        <f>IF('基本情報入力シート'!I76="","",'基本情報入力シート'!I76)</f>
      </c>
      <c r="I62" s="305">
        <f>IF('基本情報入力シート'!J76="","",'基本情報入力シート'!J76)</f>
      </c>
      <c r="J62" s="305">
        <f>IF('基本情報入力シート'!K76="","",'基本情報入力シート'!K76)</f>
      </c>
      <c r="K62" s="306">
        <f>IF('基本情報入力シート'!L76="","",'基本情報入力シート'!L76)</f>
      </c>
      <c r="L62" s="288">
        <f t="shared" si="2"/>
      </c>
      <c r="M62" s="307">
        <f>IF('基本情報入力シート'!M76="","",'基本情報入力シート'!M76)</f>
      </c>
      <c r="N62" s="307">
        <f>IF('基本情報入力シート'!R76="","",'基本情報入力シート'!R76)</f>
      </c>
      <c r="O62" s="308">
        <f>IF('基本情報入力シート'!W76="","",'基本情報入力シート'!W76)</f>
      </c>
      <c r="P62" s="309">
        <f>IF('基本情報入力シート'!X76="","",'基本情報入力シート'!X76)</f>
      </c>
      <c r="Q62" s="316">
        <f>IF('基本情報入力シート'!Y76="","",'基本情報入力シート'!Y76)</f>
      </c>
      <c r="R62" s="293"/>
      <c r="S62" s="294"/>
      <c r="T62" s="295"/>
      <c r="U62" s="295"/>
      <c r="V62" s="295"/>
      <c r="W62" s="296"/>
      <c r="X62" s="297"/>
      <c r="Y62" s="317"/>
      <c r="Z62" s="317"/>
      <c r="AA62" s="317"/>
      <c r="AB62" s="317"/>
      <c r="AC62" s="317"/>
      <c r="AD62" s="317"/>
      <c r="AE62" s="318"/>
      <c r="AF62" s="318"/>
      <c r="AG62" s="318"/>
      <c r="AH62" s="319"/>
      <c r="AI62" s="300"/>
      <c r="AJ62" s="301"/>
    </row>
    <row r="63" spans="1:36" ht="27.75" customHeight="1">
      <c r="A63" s="303">
        <f t="shared" si="1"/>
        <v>45</v>
      </c>
      <c r="B63" s="304">
        <f>IF('基本情報入力シート'!C77="","",'基本情報入力シート'!C77)</f>
      </c>
      <c r="C63" s="305">
        <f>IF('基本情報入力シート'!D77="","",'基本情報入力シート'!D77)</f>
      </c>
      <c r="D63" s="305">
        <f>IF('基本情報入力シート'!E77="","",'基本情報入力シート'!E77)</f>
      </c>
      <c r="E63" s="305">
        <f>IF('基本情報入力シート'!F77="","",'基本情報入力シート'!F77)</f>
      </c>
      <c r="F63" s="305">
        <f>IF('基本情報入力シート'!G77="","",'基本情報入力シート'!G77)</f>
      </c>
      <c r="G63" s="305">
        <f>IF('基本情報入力シート'!H77="","",'基本情報入力シート'!H77)</f>
      </c>
      <c r="H63" s="305">
        <f>IF('基本情報入力シート'!I77="","",'基本情報入力シート'!I77)</f>
      </c>
      <c r="I63" s="305">
        <f>IF('基本情報入力シート'!J77="","",'基本情報入力シート'!J77)</f>
      </c>
      <c r="J63" s="305">
        <f>IF('基本情報入力シート'!K77="","",'基本情報入力シート'!K77)</f>
      </c>
      <c r="K63" s="306">
        <f>IF('基本情報入力シート'!L77="","",'基本情報入力シート'!L77)</f>
      </c>
      <c r="L63" s="288">
        <f t="shared" si="2"/>
      </c>
      <c r="M63" s="307">
        <f>IF('基本情報入力シート'!M77="","",'基本情報入力シート'!M77)</f>
      </c>
      <c r="N63" s="307">
        <f>IF('基本情報入力シート'!R77="","",'基本情報入力シート'!R77)</f>
      </c>
      <c r="O63" s="308">
        <f>IF('基本情報入力シート'!W77="","",'基本情報入力シート'!W77)</f>
      </c>
      <c r="P63" s="309">
        <f>IF('基本情報入力シート'!X77="","",'基本情報入力シート'!X77)</f>
      </c>
      <c r="Q63" s="316">
        <f>IF('基本情報入力シート'!Y77="","",'基本情報入力シート'!Y77)</f>
      </c>
      <c r="R63" s="293"/>
      <c r="S63" s="294"/>
      <c r="T63" s="295"/>
      <c r="U63" s="295"/>
      <c r="V63" s="295"/>
      <c r="W63" s="296"/>
      <c r="X63" s="297"/>
      <c r="Y63" s="317"/>
      <c r="Z63" s="317"/>
      <c r="AA63" s="317"/>
      <c r="AB63" s="317"/>
      <c r="AC63" s="317"/>
      <c r="AD63" s="317"/>
      <c r="AE63" s="318"/>
      <c r="AF63" s="318"/>
      <c r="AG63" s="318"/>
      <c r="AH63" s="319"/>
      <c r="AI63" s="300"/>
      <c r="AJ63" s="301"/>
    </row>
    <row r="64" spans="1:36" ht="27.75" customHeight="1">
      <c r="A64" s="303">
        <f t="shared" si="1"/>
        <v>46</v>
      </c>
      <c r="B64" s="304">
        <f>IF('基本情報入力シート'!C78="","",'基本情報入力シート'!C78)</f>
      </c>
      <c r="C64" s="305">
        <f>IF('基本情報入力シート'!D78="","",'基本情報入力シート'!D78)</f>
      </c>
      <c r="D64" s="305">
        <f>IF('基本情報入力シート'!E78="","",'基本情報入力シート'!E78)</f>
      </c>
      <c r="E64" s="305">
        <f>IF('基本情報入力シート'!F78="","",'基本情報入力シート'!F78)</f>
      </c>
      <c r="F64" s="305">
        <f>IF('基本情報入力シート'!G78="","",'基本情報入力シート'!G78)</f>
      </c>
      <c r="G64" s="305">
        <f>IF('基本情報入力シート'!H78="","",'基本情報入力シート'!H78)</f>
      </c>
      <c r="H64" s="305">
        <f>IF('基本情報入力シート'!I78="","",'基本情報入力シート'!I78)</f>
      </c>
      <c r="I64" s="305">
        <f>IF('基本情報入力シート'!J78="","",'基本情報入力シート'!J78)</f>
      </c>
      <c r="J64" s="305">
        <f>IF('基本情報入力シート'!K78="","",'基本情報入力シート'!K78)</f>
      </c>
      <c r="K64" s="306">
        <f>IF('基本情報入力シート'!L78="","",'基本情報入力シート'!L78)</f>
      </c>
      <c r="L64" s="288">
        <f t="shared" si="2"/>
      </c>
      <c r="M64" s="307">
        <f>IF('基本情報入力シート'!M78="","",'基本情報入力シート'!M78)</f>
      </c>
      <c r="N64" s="307">
        <f>IF('基本情報入力シート'!R78="","",'基本情報入力シート'!R78)</f>
      </c>
      <c r="O64" s="308">
        <f>IF('基本情報入力シート'!W78="","",'基本情報入力シート'!W78)</f>
      </c>
      <c r="P64" s="309">
        <f>IF('基本情報入力シート'!X78="","",'基本情報入力シート'!X78)</f>
      </c>
      <c r="Q64" s="316">
        <f>IF('基本情報入力シート'!Y78="","",'基本情報入力シート'!Y78)</f>
      </c>
      <c r="R64" s="293"/>
      <c r="S64" s="294"/>
      <c r="T64" s="295"/>
      <c r="U64" s="295"/>
      <c r="V64" s="295"/>
      <c r="W64" s="296"/>
      <c r="X64" s="297"/>
      <c r="Y64" s="317"/>
      <c r="Z64" s="317"/>
      <c r="AA64" s="317"/>
      <c r="AB64" s="317"/>
      <c r="AC64" s="317"/>
      <c r="AD64" s="317"/>
      <c r="AE64" s="318"/>
      <c r="AF64" s="318"/>
      <c r="AG64" s="318"/>
      <c r="AH64" s="319"/>
      <c r="AI64" s="300"/>
      <c r="AJ64" s="301"/>
    </row>
    <row r="65" spans="1:36" ht="27.75" customHeight="1">
      <c r="A65" s="303">
        <f t="shared" si="1"/>
        <v>47</v>
      </c>
      <c r="B65" s="304">
        <f>IF('基本情報入力シート'!C79="","",'基本情報入力シート'!C79)</f>
      </c>
      <c r="C65" s="305">
        <f>IF('基本情報入力シート'!D79="","",'基本情報入力シート'!D79)</f>
      </c>
      <c r="D65" s="305">
        <f>IF('基本情報入力シート'!E79="","",'基本情報入力シート'!E79)</f>
      </c>
      <c r="E65" s="305">
        <f>IF('基本情報入力シート'!F79="","",'基本情報入力シート'!F79)</f>
      </c>
      <c r="F65" s="305">
        <f>IF('基本情報入力シート'!G79="","",'基本情報入力シート'!G79)</f>
      </c>
      <c r="G65" s="305">
        <f>IF('基本情報入力シート'!H79="","",'基本情報入力シート'!H79)</f>
      </c>
      <c r="H65" s="305">
        <f>IF('基本情報入力シート'!I79="","",'基本情報入力シート'!I79)</f>
      </c>
      <c r="I65" s="305">
        <f>IF('基本情報入力シート'!J79="","",'基本情報入力シート'!J79)</f>
      </c>
      <c r="J65" s="305">
        <f>IF('基本情報入力シート'!K79="","",'基本情報入力シート'!K79)</f>
      </c>
      <c r="K65" s="306">
        <f>IF('基本情報入力シート'!L79="","",'基本情報入力シート'!L79)</f>
      </c>
      <c r="L65" s="288">
        <f t="shared" si="2"/>
      </c>
      <c r="M65" s="307">
        <f>IF('基本情報入力シート'!M79="","",'基本情報入力シート'!M79)</f>
      </c>
      <c r="N65" s="307">
        <f>IF('基本情報入力シート'!R79="","",'基本情報入力シート'!R79)</f>
      </c>
      <c r="O65" s="308">
        <f>IF('基本情報入力シート'!W79="","",'基本情報入力シート'!W79)</f>
      </c>
      <c r="P65" s="309">
        <f>IF('基本情報入力シート'!X79="","",'基本情報入力シート'!X79)</f>
      </c>
      <c r="Q65" s="316">
        <f>IF('基本情報入力シート'!Y79="","",'基本情報入力シート'!Y79)</f>
      </c>
      <c r="R65" s="293"/>
      <c r="S65" s="294"/>
      <c r="T65" s="295"/>
      <c r="U65" s="295"/>
      <c r="V65" s="295"/>
      <c r="W65" s="296"/>
      <c r="X65" s="297"/>
      <c r="Y65" s="317"/>
      <c r="Z65" s="317"/>
      <c r="AA65" s="317"/>
      <c r="AB65" s="317"/>
      <c r="AC65" s="317"/>
      <c r="AD65" s="317"/>
      <c r="AE65" s="318"/>
      <c r="AF65" s="318"/>
      <c r="AG65" s="318"/>
      <c r="AH65" s="319"/>
      <c r="AI65" s="300"/>
      <c r="AJ65" s="301"/>
    </row>
    <row r="66" spans="1:36" ht="27.75" customHeight="1">
      <c r="A66" s="303">
        <f t="shared" si="1"/>
        <v>48</v>
      </c>
      <c r="B66" s="304">
        <f>IF('基本情報入力シート'!C80="","",'基本情報入力シート'!C80)</f>
      </c>
      <c r="C66" s="305">
        <f>IF('基本情報入力シート'!D80="","",'基本情報入力シート'!D80)</f>
      </c>
      <c r="D66" s="305">
        <f>IF('基本情報入力シート'!E80="","",'基本情報入力シート'!E80)</f>
      </c>
      <c r="E66" s="305">
        <f>IF('基本情報入力シート'!F80="","",'基本情報入力シート'!F80)</f>
      </c>
      <c r="F66" s="305">
        <f>IF('基本情報入力シート'!G80="","",'基本情報入力シート'!G80)</f>
      </c>
      <c r="G66" s="305">
        <f>IF('基本情報入力シート'!H80="","",'基本情報入力シート'!H80)</f>
      </c>
      <c r="H66" s="305">
        <f>IF('基本情報入力シート'!I80="","",'基本情報入力シート'!I80)</f>
      </c>
      <c r="I66" s="305">
        <f>IF('基本情報入力シート'!J80="","",'基本情報入力シート'!J80)</f>
      </c>
      <c r="J66" s="305">
        <f>IF('基本情報入力シート'!K80="","",'基本情報入力シート'!K80)</f>
      </c>
      <c r="K66" s="306">
        <f>IF('基本情報入力シート'!L80="","",'基本情報入力シート'!L80)</f>
      </c>
      <c r="L66" s="288">
        <f t="shared" si="2"/>
      </c>
      <c r="M66" s="307">
        <f>IF('基本情報入力シート'!M80="","",'基本情報入力シート'!M80)</f>
      </c>
      <c r="N66" s="307">
        <f>IF('基本情報入力シート'!R80="","",'基本情報入力シート'!R80)</f>
      </c>
      <c r="O66" s="308">
        <f>IF('基本情報入力シート'!W80="","",'基本情報入力シート'!W80)</f>
      </c>
      <c r="P66" s="309">
        <f>IF('基本情報入力シート'!X80="","",'基本情報入力シート'!X80)</f>
      </c>
      <c r="Q66" s="316">
        <f>IF('基本情報入力シート'!Y80="","",'基本情報入力シート'!Y80)</f>
      </c>
      <c r="R66" s="293"/>
      <c r="S66" s="294"/>
      <c r="T66" s="295"/>
      <c r="U66" s="295"/>
      <c r="V66" s="295"/>
      <c r="W66" s="296"/>
      <c r="X66" s="297"/>
      <c r="Y66" s="317"/>
      <c r="Z66" s="317"/>
      <c r="AA66" s="317"/>
      <c r="AB66" s="317"/>
      <c r="AC66" s="317"/>
      <c r="AD66" s="317"/>
      <c r="AE66" s="318"/>
      <c r="AF66" s="318"/>
      <c r="AG66" s="318"/>
      <c r="AH66" s="319"/>
      <c r="AI66" s="300"/>
      <c r="AJ66" s="301"/>
    </row>
    <row r="67" spans="1:36" ht="27.75" customHeight="1">
      <c r="A67" s="303">
        <f t="shared" si="1"/>
        <v>49</v>
      </c>
      <c r="B67" s="304">
        <f>IF('基本情報入力シート'!C81="","",'基本情報入力シート'!C81)</f>
      </c>
      <c r="C67" s="305">
        <f>IF('基本情報入力シート'!D81="","",'基本情報入力シート'!D81)</f>
      </c>
      <c r="D67" s="305">
        <f>IF('基本情報入力シート'!E81="","",'基本情報入力シート'!E81)</f>
      </c>
      <c r="E67" s="305">
        <f>IF('基本情報入力シート'!F81="","",'基本情報入力シート'!F81)</f>
      </c>
      <c r="F67" s="305">
        <f>IF('基本情報入力シート'!G81="","",'基本情報入力シート'!G81)</f>
      </c>
      <c r="G67" s="305">
        <f>IF('基本情報入力シート'!H81="","",'基本情報入力シート'!H81)</f>
      </c>
      <c r="H67" s="305">
        <f>IF('基本情報入力シート'!I81="","",'基本情報入力シート'!I81)</f>
      </c>
      <c r="I67" s="305">
        <f>IF('基本情報入力シート'!J81="","",'基本情報入力シート'!J81)</f>
      </c>
      <c r="J67" s="305">
        <f>IF('基本情報入力シート'!K81="","",'基本情報入力シート'!K81)</f>
      </c>
      <c r="K67" s="306">
        <f>IF('基本情報入力シート'!L81="","",'基本情報入力シート'!L81)</f>
      </c>
      <c r="L67" s="288">
        <f t="shared" si="2"/>
      </c>
      <c r="M67" s="307">
        <f>IF('基本情報入力シート'!M81="","",'基本情報入力シート'!M81)</f>
      </c>
      <c r="N67" s="307">
        <f>IF('基本情報入力シート'!R81="","",'基本情報入力シート'!R81)</f>
      </c>
      <c r="O67" s="308">
        <f>IF('基本情報入力シート'!W81="","",'基本情報入力シート'!W81)</f>
      </c>
      <c r="P67" s="309">
        <f>IF('基本情報入力シート'!X81="","",'基本情報入力シート'!X81)</f>
      </c>
      <c r="Q67" s="316">
        <f>IF('基本情報入力シート'!Y81="","",'基本情報入力シート'!Y81)</f>
      </c>
      <c r="R67" s="293"/>
      <c r="S67" s="294"/>
      <c r="T67" s="295"/>
      <c r="U67" s="295"/>
      <c r="V67" s="295"/>
      <c r="W67" s="296"/>
      <c r="X67" s="297"/>
      <c r="Y67" s="317"/>
      <c r="Z67" s="317"/>
      <c r="AA67" s="317"/>
      <c r="AB67" s="317"/>
      <c r="AC67" s="317"/>
      <c r="AD67" s="317"/>
      <c r="AE67" s="318"/>
      <c r="AF67" s="318"/>
      <c r="AG67" s="318"/>
      <c r="AH67" s="319"/>
      <c r="AI67" s="300"/>
      <c r="AJ67" s="301"/>
    </row>
    <row r="68" spans="1:36" ht="27.75" customHeight="1">
      <c r="A68" s="303">
        <f t="shared" si="1"/>
        <v>50</v>
      </c>
      <c r="B68" s="304">
        <f>IF('基本情報入力シート'!C82="","",'基本情報入力シート'!C82)</f>
      </c>
      <c r="C68" s="305">
        <f>IF('基本情報入力シート'!D82="","",'基本情報入力シート'!D82)</f>
      </c>
      <c r="D68" s="305">
        <f>IF('基本情報入力シート'!E82="","",'基本情報入力シート'!E82)</f>
      </c>
      <c r="E68" s="305">
        <f>IF('基本情報入力シート'!F82="","",'基本情報入力シート'!F82)</f>
      </c>
      <c r="F68" s="305">
        <f>IF('基本情報入力シート'!G82="","",'基本情報入力シート'!G82)</f>
      </c>
      <c r="G68" s="305">
        <f>IF('基本情報入力シート'!H82="","",'基本情報入力シート'!H82)</f>
      </c>
      <c r="H68" s="305">
        <f>IF('基本情報入力シート'!I82="","",'基本情報入力シート'!I82)</f>
      </c>
      <c r="I68" s="305">
        <f>IF('基本情報入力シート'!J82="","",'基本情報入力シート'!J82)</f>
      </c>
      <c r="J68" s="305">
        <f>IF('基本情報入力シート'!K82="","",'基本情報入力シート'!K82)</f>
      </c>
      <c r="K68" s="306">
        <f>IF('基本情報入力シート'!L82="","",'基本情報入力シート'!L82)</f>
      </c>
      <c r="L68" s="288">
        <f t="shared" si="2"/>
      </c>
      <c r="M68" s="307">
        <f>IF('基本情報入力シート'!M82="","",'基本情報入力シート'!M82)</f>
      </c>
      <c r="N68" s="307">
        <f>IF('基本情報入力シート'!R82="","",'基本情報入力シート'!R82)</f>
      </c>
      <c r="O68" s="308">
        <f>IF('基本情報入力シート'!W82="","",'基本情報入力シート'!W82)</f>
      </c>
      <c r="P68" s="309">
        <f>IF('基本情報入力シート'!X82="","",'基本情報入力シート'!X82)</f>
      </c>
      <c r="Q68" s="316">
        <f>IF('基本情報入力シート'!Y82="","",'基本情報入力シート'!Y82)</f>
      </c>
      <c r="R68" s="293"/>
      <c r="S68" s="294"/>
      <c r="T68" s="295"/>
      <c r="U68" s="295"/>
      <c r="V68" s="295"/>
      <c r="W68" s="296"/>
      <c r="X68" s="297"/>
      <c r="Y68" s="317"/>
      <c r="Z68" s="317"/>
      <c r="AA68" s="317"/>
      <c r="AB68" s="317"/>
      <c r="AC68" s="317"/>
      <c r="AD68" s="317"/>
      <c r="AE68" s="318"/>
      <c r="AF68" s="318"/>
      <c r="AG68" s="318"/>
      <c r="AH68" s="319"/>
      <c r="AI68" s="300"/>
      <c r="AJ68" s="301"/>
    </row>
    <row r="69" spans="1:36" ht="27.75" customHeight="1">
      <c r="A69" s="303">
        <f t="shared" si="1"/>
        <v>51</v>
      </c>
      <c r="B69" s="304">
        <f>IF('基本情報入力シート'!C83="","",'基本情報入力シート'!C83)</f>
      </c>
      <c r="C69" s="305">
        <f>IF('基本情報入力シート'!D83="","",'基本情報入力シート'!D83)</f>
      </c>
      <c r="D69" s="305">
        <f>IF('基本情報入力シート'!E83="","",'基本情報入力シート'!E83)</f>
      </c>
      <c r="E69" s="305">
        <f>IF('基本情報入力シート'!F83="","",'基本情報入力シート'!F83)</f>
      </c>
      <c r="F69" s="305">
        <f>IF('基本情報入力シート'!G83="","",'基本情報入力シート'!G83)</f>
      </c>
      <c r="G69" s="305">
        <f>IF('基本情報入力シート'!H83="","",'基本情報入力シート'!H83)</f>
      </c>
      <c r="H69" s="305">
        <f>IF('基本情報入力シート'!I83="","",'基本情報入力シート'!I83)</f>
      </c>
      <c r="I69" s="305">
        <f>IF('基本情報入力シート'!J83="","",'基本情報入力シート'!J83)</f>
      </c>
      <c r="J69" s="305">
        <f>IF('基本情報入力シート'!K83="","",'基本情報入力シート'!K83)</f>
      </c>
      <c r="K69" s="306">
        <f>IF('基本情報入力シート'!L83="","",'基本情報入力シート'!L83)</f>
      </c>
      <c r="L69" s="288">
        <f t="shared" si="2"/>
      </c>
      <c r="M69" s="307">
        <f>IF('基本情報入力シート'!M83="","",'基本情報入力シート'!M83)</f>
      </c>
      <c r="N69" s="307">
        <f>IF('基本情報入力シート'!R83="","",'基本情報入力シート'!R83)</f>
      </c>
      <c r="O69" s="308">
        <f>IF('基本情報入力シート'!W83="","",'基本情報入力シート'!W83)</f>
      </c>
      <c r="P69" s="309">
        <f>IF('基本情報入力シート'!X83="","",'基本情報入力シート'!X83)</f>
      </c>
      <c r="Q69" s="316">
        <f>IF('基本情報入力シート'!Y83="","",'基本情報入力シート'!Y83)</f>
      </c>
      <c r="R69" s="293"/>
      <c r="S69" s="294"/>
      <c r="T69" s="295"/>
      <c r="U69" s="295"/>
      <c r="V69" s="295"/>
      <c r="W69" s="296"/>
      <c r="X69" s="297"/>
      <c r="Y69" s="317"/>
      <c r="Z69" s="317"/>
      <c r="AA69" s="317"/>
      <c r="AB69" s="317"/>
      <c r="AC69" s="317"/>
      <c r="AD69" s="317"/>
      <c r="AE69" s="318"/>
      <c r="AF69" s="318"/>
      <c r="AG69" s="318"/>
      <c r="AH69" s="319"/>
      <c r="AI69" s="300"/>
      <c r="AJ69" s="301"/>
    </row>
    <row r="70" spans="1:36" ht="27.75" customHeight="1">
      <c r="A70" s="303">
        <f t="shared" si="1"/>
        <v>52</v>
      </c>
      <c r="B70" s="304">
        <f>IF('基本情報入力シート'!C84="","",'基本情報入力シート'!C84)</f>
      </c>
      <c r="C70" s="305">
        <f>IF('基本情報入力シート'!D84="","",'基本情報入力シート'!D84)</f>
      </c>
      <c r="D70" s="305">
        <f>IF('基本情報入力シート'!E84="","",'基本情報入力シート'!E84)</f>
      </c>
      <c r="E70" s="305">
        <f>IF('基本情報入力シート'!F84="","",'基本情報入力シート'!F84)</f>
      </c>
      <c r="F70" s="305">
        <f>IF('基本情報入力シート'!G84="","",'基本情報入力シート'!G84)</f>
      </c>
      <c r="G70" s="305">
        <f>IF('基本情報入力シート'!H84="","",'基本情報入力シート'!H84)</f>
      </c>
      <c r="H70" s="305">
        <f>IF('基本情報入力シート'!I84="","",'基本情報入力シート'!I84)</f>
      </c>
      <c r="I70" s="305">
        <f>IF('基本情報入力シート'!J84="","",'基本情報入力シート'!J84)</f>
      </c>
      <c r="J70" s="305">
        <f>IF('基本情報入力シート'!K84="","",'基本情報入力シート'!K84)</f>
      </c>
      <c r="K70" s="306">
        <f>IF('基本情報入力シート'!L84="","",'基本情報入力シート'!L84)</f>
      </c>
      <c r="L70" s="288">
        <f t="shared" si="2"/>
      </c>
      <c r="M70" s="307">
        <f>IF('基本情報入力シート'!M84="","",'基本情報入力シート'!M84)</f>
      </c>
      <c r="N70" s="307">
        <f>IF('基本情報入力シート'!R84="","",'基本情報入力シート'!R84)</f>
      </c>
      <c r="O70" s="308">
        <f>IF('基本情報入力シート'!W84="","",'基本情報入力シート'!W84)</f>
      </c>
      <c r="P70" s="309">
        <f>IF('基本情報入力シート'!X84="","",'基本情報入力シート'!X84)</f>
      </c>
      <c r="Q70" s="316">
        <f>IF('基本情報入力シート'!Y84="","",'基本情報入力シート'!Y84)</f>
      </c>
      <c r="R70" s="293"/>
      <c r="S70" s="294"/>
      <c r="T70" s="295"/>
      <c r="U70" s="295"/>
      <c r="V70" s="295"/>
      <c r="W70" s="296"/>
      <c r="X70" s="297"/>
      <c r="Y70" s="317"/>
      <c r="Z70" s="317"/>
      <c r="AA70" s="317"/>
      <c r="AB70" s="317"/>
      <c r="AC70" s="317"/>
      <c r="AD70" s="317"/>
      <c r="AE70" s="318"/>
      <c r="AF70" s="318"/>
      <c r="AG70" s="318"/>
      <c r="AH70" s="319"/>
      <c r="AI70" s="300"/>
      <c r="AJ70" s="301"/>
    </row>
    <row r="71" spans="1:36" ht="27.75" customHeight="1">
      <c r="A71" s="303">
        <f t="shared" si="1"/>
        <v>53</v>
      </c>
      <c r="B71" s="304">
        <f>IF('基本情報入力シート'!C85="","",'基本情報入力シート'!C85)</f>
      </c>
      <c r="C71" s="305">
        <f>IF('基本情報入力シート'!D85="","",'基本情報入力シート'!D85)</f>
      </c>
      <c r="D71" s="305">
        <f>IF('基本情報入力シート'!E85="","",'基本情報入力シート'!E85)</f>
      </c>
      <c r="E71" s="305">
        <f>IF('基本情報入力シート'!F85="","",'基本情報入力シート'!F85)</f>
      </c>
      <c r="F71" s="305">
        <f>IF('基本情報入力シート'!G85="","",'基本情報入力シート'!G85)</f>
      </c>
      <c r="G71" s="305">
        <f>IF('基本情報入力シート'!H85="","",'基本情報入力シート'!H85)</f>
      </c>
      <c r="H71" s="305">
        <f>IF('基本情報入力シート'!I85="","",'基本情報入力シート'!I85)</f>
      </c>
      <c r="I71" s="305">
        <f>IF('基本情報入力シート'!J85="","",'基本情報入力シート'!J85)</f>
      </c>
      <c r="J71" s="305">
        <f>IF('基本情報入力シート'!K85="","",'基本情報入力シート'!K85)</f>
      </c>
      <c r="K71" s="306">
        <f>IF('基本情報入力シート'!L85="","",'基本情報入力シート'!L85)</f>
      </c>
      <c r="L71" s="288">
        <f t="shared" si="2"/>
      </c>
      <c r="M71" s="307">
        <f>IF('基本情報入力シート'!M85="","",'基本情報入力シート'!M85)</f>
      </c>
      <c r="N71" s="307">
        <f>IF('基本情報入力シート'!R85="","",'基本情報入力シート'!R85)</f>
      </c>
      <c r="O71" s="308">
        <f>IF('基本情報入力シート'!W85="","",'基本情報入力シート'!W85)</f>
      </c>
      <c r="P71" s="309">
        <f>IF('基本情報入力シート'!X85="","",'基本情報入力シート'!X85)</f>
      </c>
      <c r="Q71" s="316">
        <f>IF('基本情報入力シート'!Y85="","",'基本情報入力シート'!Y85)</f>
      </c>
      <c r="R71" s="293"/>
      <c r="S71" s="294"/>
      <c r="T71" s="295"/>
      <c r="U71" s="295"/>
      <c r="V71" s="295"/>
      <c r="W71" s="296"/>
      <c r="X71" s="297"/>
      <c r="Y71" s="317"/>
      <c r="Z71" s="317"/>
      <c r="AA71" s="317"/>
      <c r="AB71" s="317"/>
      <c r="AC71" s="317"/>
      <c r="AD71" s="317"/>
      <c r="AE71" s="318"/>
      <c r="AF71" s="318"/>
      <c r="AG71" s="318"/>
      <c r="AH71" s="319"/>
      <c r="AI71" s="300"/>
      <c r="AJ71" s="301"/>
    </row>
    <row r="72" spans="1:36" ht="27.75" customHeight="1">
      <c r="A72" s="303">
        <f t="shared" si="1"/>
        <v>54</v>
      </c>
      <c r="B72" s="304">
        <f>IF('基本情報入力シート'!C86="","",'基本情報入力シート'!C86)</f>
      </c>
      <c r="C72" s="305">
        <f>IF('基本情報入力シート'!D86="","",'基本情報入力シート'!D86)</f>
      </c>
      <c r="D72" s="305">
        <f>IF('基本情報入力シート'!E86="","",'基本情報入力シート'!E86)</f>
      </c>
      <c r="E72" s="305">
        <f>IF('基本情報入力シート'!F86="","",'基本情報入力シート'!F86)</f>
      </c>
      <c r="F72" s="305">
        <f>IF('基本情報入力シート'!G86="","",'基本情報入力シート'!G86)</f>
      </c>
      <c r="G72" s="305">
        <f>IF('基本情報入力シート'!H86="","",'基本情報入力シート'!H86)</f>
      </c>
      <c r="H72" s="305">
        <f>IF('基本情報入力シート'!I86="","",'基本情報入力シート'!I86)</f>
      </c>
      <c r="I72" s="305">
        <f>IF('基本情報入力シート'!J86="","",'基本情報入力シート'!J86)</f>
      </c>
      <c r="J72" s="305">
        <f>IF('基本情報入力シート'!K86="","",'基本情報入力シート'!K86)</f>
      </c>
      <c r="K72" s="306">
        <f>IF('基本情報入力シート'!L86="","",'基本情報入力シート'!L86)</f>
      </c>
      <c r="L72" s="288">
        <f t="shared" si="2"/>
      </c>
      <c r="M72" s="307">
        <f>IF('基本情報入力シート'!M86="","",'基本情報入力シート'!M86)</f>
      </c>
      <c r="N72" s="307">
        <f>IF('基本情報入力シート'!R86="","",'基本情報入力シート'!R86)</f>
      </c>
      <c r="O72" s="308">
        <f>IF('基本情報入力シート'!W86="","",'基本情報入力シート'!W86)</f>
      </c>
      <c r="P72" s="309">
        <f>IF('基本情報入力シート'!X86="","",'基本情報入力シート'!X86)</f>
      </c>
      <c r="Q72" s="316">
        <f>IF('基本情報入力シート'!Y86="","",'基本情報入力シート'!Y86)</f>
      </c>
      <c r="R72" s="293"/>
      <c r="S72" s="294"/>
      <c r="T72" s="295"/>
      <c r="U72" s="295"/>
      <c r="V72" s="295"/>
      <c r="W72" s="296"/>
      <c r="X72" s="297"/>
      <c r="Y72" s="317"/>
      <c r="Z72" s="317"/>
      <c r="AA72" s="317"/>
      <c r="AB72" s="317"/>
      <c r="AC72" s="317"/>
      <c r="AD72" s="317"/>
      <c r="AE72" s="318"/>
      <c r="AF72" s="318"/>
      <c r="AG72" s="318"/>
      <c r="AH72" s="319"/>
      <c r="AI72" s="300"/>
      <c r="AJ72" s="301"/>
    </row>
    <row r="73" spans="1:36" ht="27.75" customHeight="1">
      <c r="A73" s="303">
        <f t="shared" si="1"/>
        <v>55</v>
      </c>
      <c r="B73" s="304">
        <f>IF('基本情報入力シート'!C87="","",'基本情報入力シート'!C87)</f>
      </c>
      <c r="C73" s="305">
        <f>IF('基本情報入力シート'!D87="","",'基本情報入力シート'!D87)</f>
      </c>
      <c r="D73" s="305">
        <f>IF('基本情報入力シート'!E87="","",'基本情報入力シート'!E87)</f>
      </c>
      <c r="E73" s="305">
        <f>IF('基本情報入力シート'!F87="","",'基本情報入力シート'!F87)</f>
      </c>
      <c r="F73" s="305">
        <f>IF('基本情報入力シート'!G87="","",'基本情報入力シート'!G87)</f>
      </c>
      <c r="G73" s="305">
        <f>IF('基本情報入力シート'!H87="","",'基本情報入力シート'!H87)</f>
      </c>
      <c r="H73" s="305">
        <f>IF('基本情報入力シート'!I87="","",'基本情報入力シート'!I87)</f>
      </c>
      <c r="I73" s="305">
        <f>IF('基本情報入力シート'!J87="","",'基本情報入力シート'!J87)</f>
      </c>
      <c r="J73" s="305">
        <f>IF('基本情報入力シート'!K87="","",'基本情報入力シート'!K87)</f>
      </c>
      <c r="K73" s="306">
        <f>IF('基本情報入力シート'!L87="","",'基本情報入力シート'!L87)</f>
      </c>
      <c r="L73" s="288">
        <f t="shared" si="2"/>
      </c>
      <c r="M73" s="307">
        <f>IF('基本情報入力シート'!M87="","",'基本情報入力シート'!M87)</f>
      </c>
      <c r="N73" s="307">
        <f>IF('基本情報入力シート'!R87="","",'基本情報入力シート'!R87)</f>
      </c>
      <c r="O73" s="308">
        <f>IF('基本情報入力シート'!W87="","",'基本情報入力シート'!W87)</f>
      </c>
      <c r="P73" s="309">
        <f>IF('基本情報入力シート'!X87="","",'基本情報入力シート'!X87)</f>
      </c>
      <c r="Q73" s="316">
        <f>IF('基本情報入力シート'!Y87="","",'基本情報入力シート'!Y87)</f>
      </c>
      <c r="R73" s="293"/>
      <c r="S73" s="294"/>
      <c r="T73" s="295"/>
      <c r="U73" s="295"/>
      <c r="V73" s="295"/>
      <c r="W73" s="296"/>
      <c r="X73" s="297"/>
      <c r="Y73" s="317"/>
      <c r="Z73" s="317"/>
      <c r="AA73" s="317"/>
      <c r="AB73" s="317"/>
      <c r="AC73" s="317"/>
      <c r="AD73" s="317"/>
      <c r="AE73" s="318"/>
      <c r="AF73" s="318"/>
      <c r="AG73" s="318"/>
      <c r="AH73" s="319"/>
      <c r="AI73" s="300"/>
      <c r="AJ73" s="301"/>
    </row>
    <row r="74" spans="1:36" ht="27.75" customHeight="1">
      <c r="A74" s="303">
        <f t="shared" si="1"/>
        <v>56</v>
      </c>
      <c r="B74" s="304">
        <f>IF('基本情報入力シート'!C88="","",'基本情報入力シート'!C88)</f>
      </c>
      <c r="C74" s="305">
        <f>IF('基本情報入力シート'!D88="","",'基本情報入力シート'!D88)</f>
      </c>
      <c r="D74" s="305">
        <f>IF('基本情報入力シート'!E88="","",'基本情報入力シート'!E88)</f>
      </c>
      <c r="E74" s="305">
        <f>IF('基本情報入力シート'!F88="","",'基本情報入力シート'!F88)</f>
      </c>
      <c r="F74" s="305">
        <f>IF('基本情報入力シート'!G88="","",'基本情報入力シート'!G88)</f>
      </c>
      <c r="G74" s="305">
        <f>IF('基本情報入力シート'!H88="","",'基本情報入力シート'!H88)</f>
      </c>
      <c r="H74" s="305">
        <f>IF('基本情報入力シート'!I88="","",'基本情報入力シート'!I88)</f>
      </c>
      <c r="I74" s="305">
        <f>IF('基本情報入力シート'!J88="","",'基本情報入力シート'!J88)</f>
      </c>
      <c r="J74" s="305">
        <f>IF('基本情報入力シート'!K88="","",'基本情報入力シート'!K88)</f>
      </c>
      <c r="K74" s="306">
        <f>IF('基本情報入力シート'!L88="","",'基本情報入力シート'!L88)</f>
      </c>
      <c r="L74" s="288">
        <f t="shared" si="2"/>
      </c>
      <c r="M74" s="307">
        <f>IF('基本情報入力シート'!M88="","",'基本情報入力シート'!M88)</f>
      </c>
      <c r="N74" s="307">
        <f>IF('基本情報入力シート'!R88="","",'基本情報入力シート'!R88)</f>
      </c>
      <c r="O74" s="308">
        <f>IF('基本情報入力シート'!W88="","",'基本情報入力シート'!W88)</f>
      </c>
      <c r="P74" s="309">
        <f>IF('基本情報入力シート'!X88="","",'基本情報入力シート'!X88)</f>
      </c>
      <c r="Q74" s="316">
        <f>IF('基本情報入力シート'!Y88="","",'基本情報入力シート'!Y88)</f>
      </c>
      <c r="R74" s="293"/>
      <c r="S74" s="294"/>
      <c r="T74" s="295"/>
      <c r="U74" s="295"/>
      <c r="V74" s="295"/>
      <c r="W74" s="296"/>
      <c r="X74" s="297"/>
      <c r="Y74" s="317"/>
      <c r="Z74" s="317"/>
      <c r="AA74" s="317"/>
      <c r="AB74" s="317"/>
      <c r="AC74" s="317"/>
      <c r="AD74" s="317"/>
      <c r="AE74" s="318"/>
      <c r="AF74" s="318"/>
      <c r="AG74" s="318"/>
      <c r="AH74" s="319"/>
      <c r="AI74" s="300"/>
      <c r="AJ74" s="301"/>
    </row>
    <row r="75" spans="1:36" ht="27.75" customHeight="1">
      <c r="A75" s="303">
        <f t="shared" si="1"/>
        <v>57</v>
      </c>
      <c r="B75" s="304">
        <f>IF('基本情報入力シート'!C89="","",'基本情報入力シート'!C89)</f>
      </c>
      <c r="C75" s="305">
        <f>IF('基本情報入力シート'!D89="","",'基本情報入力シート'!D89)</f>
      </c>
      <c r="D75" s="305">
        <f>IF('基本情報入力シート'!E89="","",'基本情報入力シート'!E89)</f>
      </c>
      <c r="E75" s="305">
        <f>IF('基本情報入力シート'!F89="","",'基本情報入力シート'!F89)</f>
      </c>
      <c r="F75" s="305">
        <f>IF('基本情報入力シート'!G89="","",'基本情報入力シート'!G89)</f>
      </c>
      <c r="G75" s="305">
        <f>IF('基本情報入力シート'!H89="","",'基本情報入力シート'!H89)</f>
      </c>
      <c r="H75" s="305">
        <f>IF('基本情報入力シート'!I89="","",'基本情報入力シート'!I89)</f>
      </c>
      <c r="I75" s="305">
        <f>IF('基本情報入力シート'!J89="","",'基本情報入力シート'!J89)</f>
      </c>
      <c r="J75" s="305">
        <f>IF('基本情報入力シート'!K89="","",'基本情報入力シート'!K89)</f>
      </c>
      <c r="K75" s="306">
        <f>IF('基本情報入力シート'!L89="","",'基本情報入力シート'!L89)</f>
      </c>
      <c r="L75" s="288">
        <f t="shared" si="2"/>
      </c>
      <c r="M75" s="307">
        <f>IF('基本情報入力シート'!M89="","",'基本情報入力シート'!M89)</f>
      </c>
      <c r="N75" s="307">
        <f>IF('基本情報入力シート'!R89="","",'基本情報入力シート'!R89)</f>
      </c>
      <c r="O75" s="308">
        <f>IF('基本情報入力シート'!W89="","",'基本情報入力シート'!W89)</f>
      </c>
      <c r="P75" s="309">
        <f>IF('基本情報入力シート'!X89="","",'基本情報入力シート'!X89)</f>
      </c>
      <c r="Q75" s="316">
        <f>IF('基本情報入力シート'!Y89="","",'基本情報入力シート'!Y89)</f>
      </c>
      <c r="R75" s="293"/>
      <c r="S75" s="294"/>
      <c r="T75" s="295"/>
      <c r="U75" s="295"/>
      <c r="V75" s="295"/>
      <c r="W75" s="296"/>
      <c r="X75" s="297"/>
      <c r="Y75" s="317"/>
      <c r="Z75" s="317"/>
      <c r="AA75" s="317"/>
      <c r="AB75" s="317"/>
      <c r="AC75" s="317"/>
      <c r="AD75" s="317"/>
      <c r="AE75" s="318"/>
      <c r="AF75" s="318"/>
      <c r="AG75" s="318"/>
      <c r="AH75" s="319"/>
      <c r="AI75" s="300"/>
      <c r="AJ75" s="301"/>
    </row>
    <row r="76" spans="1:36" ht="27.75" customHeight="1">
      <c r="A76" s="303">
        <f t="shared" si="1"/>
        <v>58</v>
      </c>
      <c r="B76" s="304">
        <f>IF('基本情報入力シート'!C90="","",'基本情報入力シート'!C90)</f>
      </c>
      <c r="C76" s="305">
        <f>IF('基本情報入力シート'!D90="","",'基本情報入力シート'!D90)</f>
      </c>
      <c r="D76" s="305">
        <f>IF('基本情報入力シート'!E90="","",'基本情報入力シート'!E90)</f>
      </c>
      <c r="E76" s="305">
        <f>IF('基本情報入力シート'!F90="","",'基本情報入力シート'!F90)</f>
      </c>
      <c r="F76" s="305">
        <f>IF('基本情報入力シート'!G90="","",'基本情報入力シート'!G90)</f>
      </c>
      <c r="G76" s="305">
        <f>IF('基本情報入力シート'!H90="","",'基本情報入力シート'!H90)</f>
      </c>
      <c r="H76" s="305">
        <f>IF('基本情報入力シート'!I90="","",'基本情報入力シート'!I90)</f>
      </c>
      <c r="I76" s="305">
        <f>IF('基本情報入力シート'!J90="","",'基本情報入力シート'!J90)</f>
      </c>
      <c r="J76" s="305">
        <f>IF('基本情報入力シート'!K90="","",'基本情報入力シート'!K90)</f>
      </c>
      <c r="K76" s="306">
        <f>IF('基本情報入力シート'!L90="","",'基本情報入力シート'!L90)</f>
      </c>
      <c r="L76" s="288">
        <f t="shared" si="2"/>
      </c>
      <c r="M76" s="307">
        <f>IF('基本情報入力シート'!M90="","",'基本情報入力シート'!M90)</f>
      </c>
      <c r="N76" s="307">
        <f>IF('基本情報入力シート'!R90="","",'基本情報入力シート'!R90)</f>
      </c>
      <c r="O76" s="308">
        <f>IF('基本情報入力シート'!W90="","",'基本情報入力シート'!W90)</f>
      </c>
      <c r="P76" s="309">
        <f>IF('基本情報入力シート'!X90="","",'基本情報入力シート'!X90)</f>
      </c>
      <c r="Q76" s="316">
        <f>IF('基本情報入力シート'!Y90="","",'基本情報入力シート'!Y90)</f>
      </c>
      <c r="R76" s="293"/>
      <c r="S76" s="294"/>
      <c r="T76" s="295"/>
      <c r="U76" s="295"/>
      <c r="V76" s="295"/>
      <c r="W76" s="296"/>
      <c r="X76" s="297"/>
      <c r="Y76" s="317"/>
      <c r="Z76" s="317"/>
      <c r="AA76" s="317"/>
      <c r="AB76" s="317"/>
      <c r="AC76" s="317"/>
      <c r="AD76" s="317"/>
      <c r="AE76" s="318"/>
      <c r="AF76" s="318"/>
      <c r="AG76" s="318"/>
      <c r="AH76" s="319"/>
      <c r="AI76" s="300"/>
      <c r="AJ76" s="301"/>
    </row>
    <row r="77" spans="1:36" ht="27.75" customHeight="1">
      <c r="A77" s="303">
        <f t="shared" si="1"/>
        <v>59</v>
      </c>
      <c r="B77" s="304">
        <f>IF('基本情報入力シート'!C91="","",'基本情報入力シート'!C91)</f>
      </c>
      <c r="C77" s="305">
        <f>IF('基本情報入力シート'!D91="","",'基本情報入力シート'!D91)</f>
      </c>
      <c r="D77" s="305">
        <f>IF('基本情報入力シート'!E91="","",'基本情報入力シート'!E91)</f>
      </c>
      <c r="E77" s="305">
        <f>IF('基本情報入力シート'!F91="","",'基本情報入力シート'!F91)</f>
      </c>
      <c r="F77" s="305">
        <f>IF('基本情報入力シート'!G91="","",'基本情報入力シート'!G91)</f>
      </c>
      <c r="G77" s="305">
        <f>IF('基本情報入力シート'!H91="","",'基本情報入力シート'!H91)</f>
      </c>
      <c r="H77" s="305">
        <f>IF('基本情報入力シート'!I91="","",'基本情報入力シート'!I91)</f>
      </c>
      <c r="I77" s="305">
        <f>IF('基本情報入力シート'!J91="","",'基本情報入力シート'!J91)</f>
      </c>
      <c r="J77" s="305">
        <f>IF('基本情報入力シート'!K91="","",'基本情報入力シート'!K91)</f>
      </c>
      <c r="K77" s="306">
        <f>IF('基本情報入力シート'!L91="","",'基本情報入力シート'!L91)</f>
      </c>
      <c r="L77" s="288">
        <f t="shared" si="2"/>
      </c>
      <c r="M77" s="307">
        <f>IF('基本情報入力シート'!M91="","",'基本情報入力シート'!M91)</f>
      </c>
      <c r="N77" s="307">
        <f>IF('基本情報入力シート'!R91="","",'基本情報入力シート'!R91)</f>
      </c>
      <c r="O77" s="308">
        <f>IF('基本情報入力シート'!W91="","",'基本情報入力シート'!W91)</f>
      </c>
      <c r="P77" s="309">
        <f>IF('基本情報入力シート'!X91="","",'基本情報入力シート'!X91)</f>
      </c>
      <c r="Q77" s="316">
        <f>IF('基本情報入力シート'!Y91="","",'基本情報入力シート'!Y91)</f>
      </c>
      <c r="R77" s="293"/>
      <c r="S77" s="294"/>
      <c r="T77" s="295"/>
      <c r="U77" s="295"/>
      <c r="V77" s="295"/>
      <c r="W77" s="296"/>
      <c r="X77" s="297"/>
      <c r="Y77" s="317"/>
      <c r="Z77" s="317"/>
      <c r="AA77" s="317"/>
      <c r="AB77" s="317"/>
      <c r="AC77" s="317"/>
      <c r="AD77" s="317"/>
      <c r="AE77" s="318"/>
      <c r="AF77" s="318"/>
      <c r="AG77" s="318"/>
      <c r="AH77" s="319"/>
      <c r="AI77" s="300"/>
      <c r="AJ77" s="301"/>
    </row>
    <row r="78" spans="1:36" ht="27.75" customHeight="1">
      <c r="A78" s="303">
        <f t="shared" si="1"/>
        <v>60</v>
      </c>
      <c r="B78" s="304">
        <f>IF('基本情報入力シート'!C92="","",'基本情報入力シート'!C92)</f>
      </c>
      <c r="C78" s="305">
        <f>IF('基本情報入力シート'!D92="","",'基本情報入力シート'!D92)</f>
      </c>
      <c r="D78" s="305">
        <f>IF('基本情報入力シート'!E92="","",'基本情報入力シート'!E92)</f>
      </c>
      <c r="E78" s="305">
        <f>IF('基本情報入力シート'!F92="","",'基本情報入力シート'!F92)</f>
      </c>
      <c r="F78" s="305">
        <f>IF('基本情報入力シート'!G92="","",'基本情報入力シート'!G92)</f>
      </c>
      <c r="G78" s="305">
        <f>IF('基本情報入力シート'!H92="","",'基本情報入力シート'!H92)</f>
      </c>
      <c r="H78" s="305">
        <f>IF('基本情報入力シート'!I92="","",'基本情報入力シート'!I92)</f>
      </c>
      <c r="I78" s="305">
        <f>IF('基本情報入力シート'!J92="","",'基本情報入力シート'!J92)</f>
      </c>
      <c r="J78" s="305">
        <f>IF('基本情報入力シート'!K92="","",'基本情報入力シート'!K92)</f>
      </c>
      <c r="K78" s="306">
        <f>IF('基本情報入力シート'!L92="","",'基本情報入力シート'!L92)</f>
      </c>
      <c r="L78" s="288">
        <f t="shared" si="2"/>
      </c>
      <c r="M78" s="307">
        <f>IF('基本情報入力シート'!M92="","",'基本情報入力シート'!M92)</f>
      </c>
      <c r="N78" s="307">
        <f>IF('基本情報入力シート'!R92="","",'基本情報入力シート'!R92)</f>
      </c>
      <c r="O78" s="308">
        <f>IF('基本情報入力シート'!W92="","",'基本情報入力シート'!W92)</f>
      </c>
      <c r="P78" s="309">
        <f>IF('基本情報入力シート'!X92="","",'基本情報入力シート'!X92)</f>
      </c>
      <c r="Q78" s="316">
        <f>IF('基本情報入力シート'!Y92="","",'基本情報入力シート'!Y92)</f>
      </c>
      <c r="R78" s="293"/>
      <c r="S78" s="294"/>
      <c r="T78" s="295"/>
      <c r="U78" s="295"/>
      <c r="V78" s="295"/>
      <c r="W78" s="296"/>
      <c r="X78" s="297"/>
      <c r="Y78" s="317"/>
      <c r="Z78" s="317"/>
      <c r="AA78" s="317"/>
      <c r="AB78" s="317"/>
      <c r="AC78" s="317"/>
      <c r="AD78" s="317"/>
      <c r="AE78" s="318"/>
      <c r="AF78" s="318"/>
      <c r="AG78" s="318"/>
      <c r="AH78" s="319"/>
      <c r="AI78" s="300"/>
      <c r="AJ78" s="301"/>
    </row>
    <row r="79" spans="1:36" ht="27.75" customHeight="1">
      <c r="A79" s="303">
        <f t="shared" si="1"/>
        <v>61</v>
      </c>
      <c r="B79" s="304">
        <f>IF('基本情報入力シート'!C93="","",'基本情報入力シート'!C93)</f>
      </c>
      <c r="C79" s="305">
        <f>IF('基本情報入力シート'!D93="","",'基本情報入力シート'!D93)</f>
      </c>
      <c r="D79" s="305">
        <f>IF('基本情報入力シート'!E93="","",'基本情報入力シート'!E93)</f>
      </c>
      <c r="E79" s="305">
        <f>IF('基本情報入力シート'!F93="","",'基本情報入力シート'!F93)</f>
      </c>
      <c r="F79" s="305">
        <f>IF('基本情報入力シート'!G93="","",'基本情報入力シート'!G93)</f>
      </c>
      <c r="G79" s="305">
        <f>IF('基本情報入力シート'!H93="","",'基本情報入力シート'!H93)</f>
      </c>
      <c r="H79" s="305">
        <f>IF('基本情報入力シート'!I93="","",'基本情報入力シート'!I93)</f>
      </c>
      <c r="I79" s="305">
        <f>IF('基本情報入力シート'!J93="","",'基本情報入力シート'!J93)</f>
      </c>
      <c r="J79" s="305">
        <f>IF('基本情報入力シート'!K93="","",'基本情報入力シート'!K93)</f>
      </c>
      <c r="K79" s="306">
        <f>IF('基本情報入力シート'!L93="","",'基本情報入力シート'!L93)</f>
      </c>
      <c r="L79" s="288">
        <f t="shared" si="2"/>
      </c>
      <c r="M79" s="307">
        <f>IF('基本情報入力シート'!M93="","",'基本情報入力シート'!M93)</f>
      </c>
      <c r="N79" s="307">
        <f>IF('基本情報入力シート'!R93="","",'基本情報入力シート'!R93)</f>
      </c>
      <c r="O79" s="308">
        <f>IF('基本情報入力シート'!W93="","",'基本情報入力シート'!W93)</f>
      </c>
      <c r="P79" s="309">
        <f>IF('基本情報入力シート'!X93="","",'基本情報入力シート'!X93)</f>
      </c>
      <c r="Q79" s="316">
        <f>IF('基本情報入力シート'!Y93="","",'基本情報入力シート'!Y93)</f>
      </c>
      <c r="R79" s="293"/>
      <c r="S79" s="294"/>
      <c r="T79" s="295"/>
      <c r="U79" s="295"/>
      <c r="V79" s="295"/>
      <c r="W79" s="296"/>
      <c r="X79" s="297"/>
      <c r="Y79" s="317"/>
      <c r="Z79" s="317"/>
      <c r="AA79" s="317"/>
      <c r="AB79" s="317"/>
      <c r="AC79" s="317"/>
      <c r="AD79" s="317"/>
      <c r="AE79" s="318"/>
      <c r="AF79" s="318"/>
      <c r="AG79" s="318"/>
      <c r="AH79" s="319"/>
      <c r="AI79" s="300"/>
      <c r="AJ79" s="301"/>
    </row>
    <row r="80" spans="1:36" ht="27.75" customHeight="1">
      <c r="A80" s="303">
        <f t="shared" si="1"/>
        <v>62</v>
      </c>
      <c r="B80" s="304">
        <f>IF('基本情報入力シート'!C94="","",'基本情報入力シート'!C94)</f>
      </c>
      <c r="C80" s="305">
        <f>IF('基本情報入力シート'!D94="","",'基本情報入力シート'!D94)</f>
      </c>
      <c r="D80" s="305">
        <f>IF('基本情報入力シート'!E94="","",'基本情報入力シート'!E94)</f>
      </c>
      <c r="E80" s="305">
        <f>IF('基本情報入力シート'!F94="","",'基本情報入力シート'!F94)</f>
      </c>
      <c r="F80" s="305">
        <f>IF('基本情報入力シート'!G94="","",'基本情報入力シート'!G94)</f>
      </c>
      <c r="G80" s="305">
        <f>IF('基本情報入力シート'!H94="","",'基本情報入力シート'!H94)</f>
      </c>
      <c r="H80" s="305">
        <f>IF('基本情報入力シート'!I94="","",'基本情報入力シート'!I94)</f>
      </c>
      <c r="I80" s="305">
        <f>IF('基本情報入力シート'!J94="","",'基本情報入力シート'!J94)</f>
      </c>
      <c r="J80" s="305">
        <f>IF('基本情報入力シート'!K94="","",'基本情報入力シート'!K94)</f>
      </c>
      <c r="K80" s="306">
        <f>IF('基本情報入力シート'!L94="","",'基本情報入力シート'!L94)</f>
      </c>
      <c r="L80" s="288">
        <f t="shared" si="2"/>
      </c>
      <c r="M80" s="307">
        <f>IF('基本情報入力シート'!M94="","",'基本情報入力シート'!M94)</f>
      </c>
      <c r="N80" s="307">
        <f>IF('基本情報入力シート'!R94="","",'基本情報入力シート'!R94)</f>
      </c>
      <c r="O80" s="308">
        <f>IF('基本情報入力シート'!W94="","",'基本情報入力シート'!W94)</f>
      </c>
      <c r="P80" s="309">
        <f>IF('基本情報入力シート'!X94="","",'基本情報入力シート'!X94)</f>
      </c>
      <c r="Q80" s="316">
        <f>IF('基本情報入力シート'!Y94="","",'基本情報入力シート'!Y94)</f>
      </c>
      <c r="R80" s="293"/>
      <c r="S80" s="294"/>
      <c r="T80" s="295"/>
      <c r="U80" s="295"/>
      <c r="V80" s="295"/>
      <c r="W80" s="296"/>
      <c r="X80" s="297"/>
      <c r="Y80" s="317"/>
      <c r="Z80" s="317"/>
      <c r="AA80" s="317"/>
      <c r="AB80" s="317"/>
      <c r="AC80" s="317"/>
      <c r="AD80" s="317"/>
      <c r="AE80" s="318"/>
      <c r="AF80" s="318"/>
      <c r="AG80" s="318"/>
      <c r="AH80" s="319"/>
      <c r="AI80" s="300"/>
      <c r="AJ80" s="301"/>
    </row>
    <row r="81" spans="1:36" ht="27.75" customHeight="1">
      <c r="A81" s="303">
        <f t="shared" si="1"/>
        <v>63</v>
      </c>
      <c r="B81" s="304">
        <f>IF('基本情報入力シート'!C95="","",'基本情報入力シート'!C95)</f>
      </c>
      <c r="C81" s="305">
        <f>IF('基本情報入力シート'!D95="","",'基本情報入力シート'!D95)</f>
      </c>
      <c r="D81" s="305">
        <f>IF('基本情報入力シート'!E95="","",'基本情報入力シート'!E95)</f>
      </c>
      <c r="E81" s="305">
        <f>IF('基本情報入力シート'!F95="","",'基本情報入力シート'!F95)</f>
      </c>
      <c r="F81" s="305">
        <f>IF('基本情報入力シート'!G95="","",'基本情報入力シート'!G95)</f>
      </c>
      <c r="G81" s="305">
        <f>IF('基本情報入力シート'!H95="","",'基本情報入力シート'!H95)</f>
      </c>
      <c r="H81" s="305">
        <f>IF('基本情報入力シート'!I95="","",'基本情報入力シート'!I95)</f>
      </c>
      <c r="I81" s="305">
        <f>IF('基本情報入力シート'!J95="","",'基本情報入力シート'!J95)</f>
      </c>
      <c r="J81" s="305">
        <f>IF('基本情報入力シート'!K95="","",'基本情報入力シート'!K95)</f>
      </c>
      <c r="K81" s="306">
        <f>IF('基本情報入力シート'!L95="","",'基本情報入力シート'!L95)</f>
      </c>
      <c r="L81" s="288">
        <f t="shared" si="2"/>
      </c>
      <c r="M81" s="307">
        <f>IF('基本情報入力シート'!M95="","",'基本情報入力シート'!M95)</f>
      </c>
      <c r="N81" s="307">
        <f>IF('基本情報入力シート'!R95="","",'基本情報入力シート'!R95)</f>
      </c>
      <c r="O81" s="308">
        <f>IF('基本情報入力シート'!W95="","",'基本情報入力シート'!W95)</f>
      </c>
      <c r="P81" s="309">
        <f>IF('基本情報入力シート'!X95="","",'基本情報入力シート'!X95)</f>
      </c>
      <c r="Q81" s="316">
        <f>IF('基本情報入力シート'!Y95="","",'基本情報入力シート'!Y95)</f>
      </c>
      <c r="R81" s="293"/>
      <c r="S81" s="294"/>
      <c r="T81" s="295"/>
      <c r="U81" s="295"/>
      <c r="V81" s="295"/>
      <c r="W81" s="296"/>
      <c r="X81" s="297"/>
      <c r="Y81" s="317"/>
      <c r="Z81" s="317"/>
      <c r="AA81" s="317"/>
      <c r="AB81" s="317"/>
      <c r="AC81" s="317"/>
      <c r="AD81" s="317"/>
      <c r="AE81" s="318"/>
      <c r="AF81" s="318"/>
      <c r="AG81" s="318"/>
      <c r="AH81" s="319"/>
      <c r="AI81" s="300"/>
      <c r="AJ81" s="301"/>
    </row>
    <row r="82" spans="1:36" ht="27.75" customHeight="1">
      <c r="A82" s="303">
        <f t="shared" si="1"/>
        <v>64</v>
      </c>
      <c r="B82" s="304">
        <f>IF('基本情報入力シート'!C96="","",'基本情報入力シート'!C96)</f>
      </c>
      <c r="C82" s="305">
        <f>IF('基本情報入力シート'!D96="","",'基本情報入力シート'!D96)</f>
      </c>
      <c r="D82" s="305">
        <f>IF('基本情報入力シート'!E96="","",'基本情報入力シート'!E96)</f>
      </c>
      <c r="E82" s="305">
        <f>IF('基本情報入力シート'!F96="","",'基本情報入力シート'!F96)</f>
      </c>
      <c r="F82" s="305">
        <f>IF('基本情報入力シート'!G96="","",'基本情報入力シート'!G96)</f>
      </c>
      <c r="G82" s="305">
        <f>IF('基本情報入力シート'!H96="","",'基本情報入力シート'!H96)</f>
      </c>
      <c r="H82" s="305">
        <f>IF('基本情報入力シート'!I96="","",'基本情報入力シート'!I96)</f>
      </c>
      <c r="I82" s="305">
        <f>IF('基本情報入力シート'!J96="","",'基本情報入力シート'!J96)</f>
      </c>
      <c r="J82" s="305">
        <f>IF('基本情報入力シート'!K96="","",'基本情報入力シート'!K96)</f>
      </c>
      <c r="K82" s="306">
        <f>IF('基本情報入力シート'!L96="","",'基本情報入力シート'!L96)</f>
      </c>
      <c r="L82" s="288">
        <f t="shared" si="2"/>
      </c>
      <c r="M82" s="307">
        <f>IF('基本情報入力シート'!M96="","",'基本情報入力シート'!M96)</f>
      </c>
      <c r="N82" s="307">
        <f>IF('基本情報入力シート'!R96="","",'基本情報入力シート'!R96)</f>
      </c>
      <c r="O82" s="308">
        <f>IF('基本情報入力シート'!W96="","",'基本情報入力シート'!W96)</f>
      </c>
      <c r="P82" s="309">
        <f>IF('基本情報入力シート'!X96="","",'基本情報入力シート'!X96)</f>
      </c>
      <c r="Q82" s="316">
        <f>IF('基本情報入力シート'!Y96="","",'基本情報入力シート'!Y96)</f>
      </c>
      <c r="R82" s="293"/>
      <c r="S82" s="294"/>
      <c r="T82" s="295"/>
      <c r="U82" s="295"/>
      <c r="V82" s="295"/>
      <c r="W82" s="296"/>
      <c r="X82" s="297"/>
      <c r="Y82" s="317"/>
      <c r="Z82" s="317"/>
      <c r="AA82" s="317"/>
      <c r="AB82" s="317"/>
      <c r="AC82" s="317"/>
      <c r="AD82" s="317"/>
      <c r="AE82" s="318"/>
      <c r="AF82" s="318"/>
      <c r="AG82" s="318"/>
      <c r="AH82" s="319"/>
      <c r="AI82" s="300"/>
      <c r="AJ82" s="301"/>
    </row>
    <row r="83" spans="1:36" ht="27.75" customHeight="1">
      <c r="A83" s="303">
        <f t="shared" si="1"/>
        <v>65</v>
      </c>
      <c r="B83" s="304">
        <f>IF('基本情報入力シート'!C97="","",'基本情報入力シート'!C97)</f>
      </c>
      <c r="C83" s="305">
        <f>IF('基本情報入力シート'!D97="","",'基本情報入力シート'!D97)</f>
      </c>
      <c r="D83" s="305">
        <f>IF('基本情報入力シート'!E97="","",'基本情報入力シート'!E97)</f>
      </c>
      <c r="E83" s="305">
        <f>IF('基本情報入力シート'!F97="","",'基本情報入力シート'!F97)</f>
      </c>
      <c r="F83" s="305">
        <f>IF('基本情報入力シート'!G97="","",'基本情報入力シート'!G97)</f>
      </c>
      <c r="G83" s="305">
        <f>IF('基本情報入力シート'!H97="","",'基本情報入力シート'!H97)</f>
      </c>
      <c r="H83" s="305">
        <f>IF('基本情報入力シート'!I97="","",'基本情報入力シート'!I97)</f>
      </c>
      <c r="I83" s="305">
        <f>IF('基本情報入力シート'!J97="","",'基本情報入力シート'!J97)</f>
      </c>
      <c r="J83" s="305">
        <f>IF('基本情報入力シート'!K97="","",'基本情報入力シート'!K97)</f>
      </c>
      <c r="K83" s="306">
        <f>IF('基本情報入力シート'!L97="","",'基本情報入力シート'!L97)</f>
      </c>
      <c r="L83" s="288">
        <f t="shared" si="2"/>
      </c>
      <c r="M83" s="307">
        <f>IF('基本情報入力シート'!M97="","",'基本情報入力シート'!M97)</f>
      </c>
      <c r="N83" s="307">
        <f>IF('基本情報入力シート'!R97="","",'基本情報入力シート'!R97)</f>
      </c>
      <c r="O83" s="308">
        <f>IF('基本情報入力シート'!W97="","",'基本情報入力シート'!W97)</f>
      </c>
      <c r="P83" s="309">
        <f>IF('基本情報入力シート'!X97="","",'基本情報入力シート'!X97)</f>
      </c>
      <c r="Q83" s="316">
        <f>IF('基本情報入力シート'!Y97="","",'基本情報入力シート'!Y97)</f>
      </c>
      <c r="R83" s="293"/>
      <c r="S83" s="294"/>
      <c r="T83" s="295"/>
      <c r="U83" s="295"/>
      <c r="V83" s="295"/>
      <c r="W83" s="296"/>
      <c r="X83" s="297"/>
      <c r="Y83" s="317"/>
      <c r="Z83" s="317"/>
      <c r="AA83" s="317"/>
      <c r="AB83" s="317"/>
      <c r="AC83" s="317"/>
      <c r="AD83" s="317"/>
      <c r="AE83" s="318"/>
      <c r="AF83" s="318"/>
      <c r="AG83" s="318"/>
      <c r="AH83" s="319"/>
      <c r="AI83" s="300"/>
      <c r="AJ83" s="301"/>
    </row>
    <row r="84" spans="1:36" ht="27.75" customHeight="1">
      <c r="A84" s="303">
        <f t="shared" si="1"/>
        <v>66</v>
      </c>
      <c r="B84" s="304">
        <f>IF('基本情報入力シート'!C98="","",'基本情報入力シート'!C98)</f>
      </c>
      <c r="C84" s="305">
        <f>IF('基本情報入力シート'!D98="","",'基本情報入力シート'!D98)</f>
      </c>
      <c r="D84" s="305">
        <f>IF('基本情報入力シート'!E98="","",'基本情報入力シート'!E98)</f>
      </c>
      <c r="E84" s="305">
        <f>IF('基本情報入力シート'!F98="","",'基本情報入力シート'!F98)</f>
      </c>
      <c r="F84" s="305">
        <f>IF('基本情報入力シート'!G98="","",'基本情報入力シート'!G98)</f>
      </c>
      <c r="G84" s="305">
        <f>IF('基本情報入力シート'!H98="","",'基本情報入力シート'!H98)</f>
      </c>
      <c r="H84" s="305">
        <f>IF('基本情報入力シート'!I98="","",'基本情報入力シート'!I98)</f>
      </c>
      <c r="I84" s="305">
        <f>IF('基本情報入力シート'!J98="","",'基本情報入力シート'!J98)</f>
      </c>
      <c r="J84" s="305">
        <f>IF('基本情報入力シート'!K98="","",'基本情報入力シート'!K98)</f>
      </c>
      <c r="K84" s="306">
        <f>IF('基本情報入力シート'!L98="","",'基本情報入力シート'!L98)</f>
      </c>
      <c r="L84" s="288">
        <f t="shared" si="2"/>
      </c>
      <c r="M84" s="307">
        <f>IF('基本情報入力シート'!M98="","",'基本情報入力シート'!M98)</f>
      </c>
      <c r="N84" s="307">
        <f>IF('基本情報入力シート'!R98="","",'基本情報入力シート'!R98)</f>
      </c>
      <c r="O84" s="308">
        <f>IF('基本情報入力シート'!W98="","",'基本情報入力シート'!W98)</f>
      </c>
      <c r="P84" s="309">
        <f>IF('基本情報入力シート'!X98="","",'基本情報入力シート'!X98)</f>
      </c>
      <c r="Q84" s="316">
        <f>IF('基本情報入力シート'!Y98="","",'基本情報入力シート'!Y98)</f>
      </c>
      <c r="R84" s="293"/>
      <c r="S84" s="294"/>
      <c r="T84" s="295"/>
      <c r="U84" s="295"/>
      <c r="V84" s="295"/>
      <c r="W84" s="296"/>
      <c r="X84" s="297"/>
      <c r="Y84" s="317"/>
      <c r="Z84" s="317"/>
      <c r="AA84" s="317"/>
      <c r="AB84" s="317"/>
      <c r="AC84" s="317"/>
      <c r="AD84" s="317"/>
      <c r="AE84" s="318"/>
      <c r="AF84" s="318"/>
      <c r="AG84" s="318"/>
      <c r="AH84" s="319"/>
      <c r="AI84" s="300"/>
      <c r="AJ84" s="301"/>
    </row>
    <row r="85" spans="1:36" ht="27.75" customHeight="1">
      <c r="A85" s="303">
        <f t="shared" si="1"/>
        <v>67</v>
      </c>
      <c r="B85" s="304">
        <f>IF('基本情報入力シート'!C99="","",'基本情報入力シート'!C99)</f>
      </c>
      <c r="C85" s="305">
        <f>IF('基本情報入力シート'!D99="","",'基本情報入力シート'!D99)</f>
      </c>
      <c r="D85" s="305">
        <f>IF('基本情報入力シート'!E99="","",'基本情報入力シート'!E99)</f>
      </c>
      <c r="E85" s="305">
        <f>IF('基本情報入力シート'!F99="","",'基本情報入力シート'!F99)</f>
      </c>
      <c r="F85" s="305">
        <f>IF('基本情報入力シート'!G99="","",'基本情報入力シート'!G99)</f>
      </c>
      <c r="G85" s="305">
        <f>IF('基本情報入力シート'!H99="","",'基本情報入力シート'!H99)</f>
      </c>
      <c r="H85" s="305">
        <f>IF('基本情報入力シート'!I99="","",'基本情報入力シート'!I99)</f>
      </c>
      <c r="I85" s="305">
        <f>IF('基本情報入力シート'!J99="","",'基本情報入力シート'!J99)</f>
      </c>
      <c r="J85" s="305">
        <f>IF('基本情報入力シート'!K99="","",'基本情報入力シート'!K99)</f>
      </c>
      <c r="K85" s="306">
        <f>IF('基本情報入力シート'!L99="","",'基本情報入力シート'!L99)</f>
      </c>
      <c r="L85" s="288">
        <f t="shared" si="2"/>
      </c>
      <c r="M85" s="307">
        <f>IF('基本情報入力シート'!M99="","",'基本情報入力シート'!M99)</f>
      </c>
      <c r="N85" s="307">
        <f>IF('基本情報入力シート'!R99="","",'基本情報入力シート'!R99)</f>
      </c>
      <c r="O85" s="308">
        <f>IF('基本情報入力シート'!W99="","",'基本情報入力シート'!W99)</f>
      </c>
      <c r="P85" s="309">
        <f>IF('基本情報入力シート'!X99="","",'基本情報入力シート'!X99)</f>
      </c>
      <c r="Q85" s="316">
        <f>IF('基本情報入力シート'!Y99="","",'基本情報入力シート'!Y99)</f>
      </c>
      <c r="R85" s="293"/>
      <c r="S85" s="294"/>
      <c r="T85" s="295"/>
      <c r="U85" s="295"/>
      <c r="V85" s="295"/>
      <c r="W85" s="296"/>
      <c r="X85" s="297"/>
      <c r="Y85" s="317"/>
      <c r="Z85" s="317"/>
      <c r="AA85" s="317"/>
      <c r="AB85" s="317"/>
      <c r="AC85" s="317"/>
      <c r="AD85" s="317"/>
      <c r="AE85" s="318"/>
      <c r="AF85" s="318"/>
      <c r="AG85" s="318"/>
      <c r="AH85" s="319"/>
      <c r="AI85" s="300"/>
      <c r="AJ85" s="301"/>
    </row>
    <row r="86" spans="1:36" ht="27.75" customHeight="1">
      <c r="A86" s="303">
        <f t="shared" si="1"/>
        <v>68</v>
      </c>
      <c r="B86" s="304">
        <f>IF('基本情報入力シート'!C100="","",'基本情報入力シート'!C100)</f>
      </c>
      <c r="C86" s="305">
        <f>IF('基本情報入力シート'!D100="","",'基本情報入力シート'!D100)</f>
      </c>
      <c r="D86" s="305">
        <f>IF('基本情報入力シート'!E100="","",'基本情報入力シート'!E100)</f>
      </c>
      <c r="E86" s="305">
        <f>IF('基本情報入力シート'!F100="","",'基本情報入力シート'!F100)</f>
      </c>
      <c r="F86" s="305">
        <f>IF('基本情報入力シート'!G100="","",'基本情報入力シート'!G100)</f>
      </c>
      <c r="G86" s="305">
        <f>IF('基本情報入力シート'!H100="","",'基本情報入力シート'!H100)</f>
      </c>
      <c r="H86" s="305">
        <f>IF('基本情報入力シート'!I100="","",'基本情報入力シート'!I100)</f>
      </c>
      <c r="I86" s="305">
        <f>IF('基本情報入力シート'!J100="","",'基本情報入力シート'!J100)</f>
      </c>
      <c r="J86" s="305">
        <f>IF('基本情報入力シート'!K100="","",'基本情報入力シート'!K100)</f>
      </c>
      <c r="K86" s="306">
        <f>IF('基本情報入力シート'!L100="","",'基本情報入力シート'!L100)</f>
      </c>
      <c r="L86" s="288">
        <f t="shared" si="2"/>
      </c>
      <c r="M86" s="307">
        <f>IF('基本情報入力シート'!M100="","",'基本情報入力シート'!M100)</f>
      </c>
      <c r="N86" s="307">
        <f>IF('基本情報入力シート'!R100="","",'基本情報入力シート'!R100)</f>
      </c>
      <c r="O86" s="308">
        <f>IF('基本情報入力シート'!W100="","",'基本情報入力シート'!W100)</f>
      </c>
      <c r="P86" s="309">
        <f>IF('基本情報入力シート'!X100="","",'基本情報入力シート'!X100)</f>
      </c>
      <c r="Q86" s="316">
        <f>IF('基本情報入力シート'!Y100="","",'基本情報入力シート'!Y100)</f>
      </c>
      <c r="R86" s="293"/>
      <c r="S86" s="294"/>
      <c r="T86" s="295"/>
      <c r="U86" s="295"/>
      <c r="V86" s="295"/>
      <c r="W86" s="296"/>
      <c r="X86" s="297"/>
      <c r="Y86" s="317"/>
      <c r="Z86" s="317"/>
      <c r="AA86" s="317"/>
      <c r="AB86" s="317"/>
      <c r="AC86" s="317"/>
      <c r="AD86" s="317"/>
      <c r="AE86" s="318"/>
      <c r="AF86" s="318"/>
      <c r="AG86" s="318"/>
      <c r="AH86" s="319"/>
      <c r="AI86" s="300"/>
      <c r="AJ86" s="301"/>
    </row>
    <row r="87" spans="1:36" ht="27.75" customHeight="1">
      <c r="A87" s="303">
        <f t="shared" si="1"/>
        <v>69</v>
      </c>
      <c r="B87" s="304">
        <f>IF('基本情報入力シート'!C101="","",'基本情報入力シート'!C101)</f>
      </c>
      <c r="C87" s="305">
        <f>IF('基本情報入力シート'!D101="","",'基本情報入力シート'!D101)</f>
      </c>
      <c r="D87" s="305">
        <f>IF('基本情報入力シート'!E101="","",'基本情報入力シート'!E101)</f>
      </c>
      <c r="E87" s="305">
        <f>IF('基本情報入力シート'!F101="","",'基本情報入力シート'!F101)</f>
      </c>
      <c r="F87" s="305">
        <f>IF('基本情報入力シート'!G101="","",'基本情報入力シート'!G101)</f>
      </c>
      <c r="G87" s="305">
        <f>IF('基本情報入力シート'!H101="","",'基本情報入力シート'!H101)</f>
      </c>
      <c r="H87" s="305">
        <f>IF('基本情報入力シート'!I101="","",'基本情報入力シート'!I101)</f>
      </c>
      <c r="I87" s="305">
        <f>IF('基本情報入力シート'!J101="","",'基本情報入力シート'!J101)</f>
      </c>
      <c r="J87" s="305">
        <f>IF('基本情報入力シート'!K101="","",'基本情報入力シート'!K101)</f>
      </c>
      <c r="K87" s="306">
        <f>IF('基本情報入力シート'!L101="","",'基本情報入力シート'!L101)</f>
      </c>
      <c r="L87" s="288">
        <f t="shared" si="2"/>
      </c>
      <c r="M87" s="307">
        <f>IF('基本情報入力シート'!M101="","",'基本情報入力シート'!M101)</f>
      </c>
      <c r="N87" s="307">
        <f>IF('基本情報入力シート'!R101="","",'基本情報入力シート'!R101)</f>
      </c>
      <c r="O87" s="308">
        <f>IF('基本情報入力シート'!W101="","",'基本情報入力シート'!W101)</f>
      </c>
      <c r="P87" s="309">
        <f>IF('基本情報入力シート'!X101="","",'基本情報入力シート'!X101)</f>
      </c>
      <c r="Q87" s="316">
        <f>IF('基本情報入力シート'!Y101="","",'基本情報入力シート'!Y101)</f>
      </c>
      <c r="R87" s="293"/>
      <c r="S87" s="294"/>
      <c r="T87" s="295"/>
      <c r="U87" s="295"/>
      <c r="V87" s="295"/>
      <c r="W87" s="296"/>
      <c r="X87" s="297"/>
      <c r="Y87" s="317"/>
      <c r="Z87" s="317"/>
      <c r="AA87" s="317"/>
      <c r="AB87" s="317"/>
      <c r="AC87" s="317"/>
      <c r="AD87" s="317"/>
      <c r="AE87" s="318"/>
      <c r="AF87" s="318"/>
      <c r="AG87" s="318"/>
      <c r="AH87" s="319"/>
      <c r="AI87" s="300"/>
      <c r="AJ87" s="301"/>
    </row>
    <row r="88" spans="1:36" ht="27.75" customHeight="1">
      <c r="A88" s="303">
        <f t="shared" si="1"/>
        <v>70</v>
      </c>
      <c r="B88" s="304">
        <f>IF('基本情報入力シート'!C102="","",'基本情報入力シート'!C102)</f>
      </c>
      <c r="C88" s="305">
        <f>IF('基本情報入力シート'!D102="","",'基本情報入力シート'!D102)</f>
      </c>
      <c r="D88" s="305">
        <f>IF('基本情報入力シート'!E102="","",'基本情報入力シート'!E102)</f>
      </c>
      <c r="E88" s="305">
        <f>IF('基本情報入力シート'!F102="","",'基本情報入力シート'!F102)</f>
      </c>
      <c r="F88" s="305">
        <f>IF('基本情報入力シート'!G102="","",'基本情報入力シート'!G102)</f>
      </c>
      <c r="G88" s="305">
        <f>IF('基本情報入力シート'!H102="","",'基本情報入力シート'!H102)</f>
      </c>
      <c r="H88" s="305">
        <f>IF('基本情報入力シート'!I102="","",'基本情報入力シート'!I102)</f>
      </c>
      <c r="I88" s="305">
        <f>IF('基本情報入力シート'!J102="","",'基本情報入力シート'!J102)</f>
      </c>
      <c r="J88" s="305">
        <f>IF('基本情報入力シート'!K102="","",'基本情報入力シート'!K102)</f>
      </c>
      <c r="K88" s="306">
        <f>IF('基本情報入力シート'!L102="","",'基本情報入力シート'!L102)</f>
      </c>
      <c r="L88" s="288">
        <f t="shared" si="2"/>
      </c>
      <c r="M88" s="307">
        <f>IF('基本情報入力シート'!M102="","",'基本情報入力シート'!M102)</f>
      </c>
      <c r="N88" s="307">
        <f>IF('基本情報入力シート'!R102="","",'基本情報入力シート'!R102)</f>
      </c>
      <c r="O88" s="308">
        <f>IF('基本情報入力シート'!W102="","",'基本情報入力シート'!W102)</f>
      </c>
      <c r="P88" s="309">
        <f>IF('基本情報入力シート'!X102="","",'基本情報入力シート'!X102)</f>
      </c>
      <c r="Q88" s="316">
        <f>IF('基本情報入力シート'!Y102="","",'基本情報入力シート'!Y102)</f>
      </c>
      <c r="R88" s="293"/>
      <c r="S88" s="294"/>
      <c r="T88" s="295"/>
      <c r="U88" s="295"/>
      <c r="V88" s="295"/>
      <c r="W88" s="296"/>
      <c r="X88" s="297"/>
      <c r="Y88" s="317"/>
      <c r="Z88" s="317"/>
      <c r="AA88" s="317"/>
      <c r="AB88" s="317"/>
      <c r="AC88" s="317"/>
      <c r="AD88" s="317"/>
      <c r="AE88" s="318"/>
      <c r="AF88" s="318"/>
      <c r="AG88" s="318"/>
      <c r="AH88" s="319"/>
      <c r="AI88" s="300"/>
      <c r="AJ88" s="301"/>
    </row>
    <row r="89" spans="1:36" ht="27.75" customHeight="1">
      <c r="A89" s="303">
        <f t="shared" si="1"/>
        <v>71</v>
      </c>
      <c r="B89" s="304">
        <f>IF('基本情報入力シート'!C103="","",'基本情報入力シート'!C103)</f>
      </c>
      <c r="C89" s="305">
        <f>IF('基本情報入力シート'!D103="","",'基本情報入力シート'!D103)</f>
      </c>
      <c r="D89" s="305">
        <f>IF('基本情報入力シート'!E103="","",'基本情報入力シート'!E103)</f>
      </c>
      <c r="E89" s="305">
        <f>IF('基本情報入力シート'!F103="","",'基本情報入力シート'!F103)</f>
      </c>
      <c r="F89" s="305">
        <f>IF('基本情報入力シート'!G103="","",'基本情報入力シート'!G103)</f>
      </c>
      <c r="G89" s="305">
        <f>IF('基本情報入力シート'!H103="","",'基本情報入力シート'!H103)</f>
      </c>
      <c r="H89" s="305">
        <f>IF('基本情報入力シート'!I103="","",'基本情報入力シート'!I103)</f>
      </c>
      <c r="I89" s="305">
        <f>IF('基本情報入力シート'!J103="","",'基本情報入力シート'!J103)</f>
      </c>
      <c r="J89" s="305">
        <f>IF('基本情報入力シート'!K103="","",'基本情報入力シート'!K103)</f>
      </c>
      <c r="K89" s="306">
        <f>IF('基本情報入力シート'!L103="","",'基本情報入力シート'!L103)</f>
      </c>
      <c r="L89" s="288">
        <f aca="true" t="shared" si="3" ref="L89:L118">B89&amp;C89</f>
      </c>
      <c r="M89" s="307">
        <f>IF('基本情報入力シート'!M103="","",'基本情報入力シート'!M103)</f>
      </c>
      <c r="N89" s="307">
        <f>IF('基本情報入力シート'!R103="","",'基本情報入力シート'!R103)</f>
      </c>
      <c r="O89" s="308">
        <f>IF('基本情報入力シート'!W103="","",'基本情報入力シート'!W103)</f>
      </c>
      <c r="P89" s="309">
        <f>IF('基本情報入力シート'!X103="","",'基本情報入力シート'!X103)</f>
      </c>
      <c r="Q89" s="316">
        <f>IF('基本情報入力シート'!Y103="","",'基本情報入力シート'!Y103)</f>
      </c>
      <c r="R89" s="293"/>
      <c r="S89" s="294"/>
      <c r="T89" s="295"/>
      <c r="U89" s="295"/>
      <c r="V89" s="295"/>
      <c r="W89" s="296"/>
      <c r="X89" s="297"/>
      <c r="Y89" s="317"/>
      <c r="Z89" s="317"/>
      <c r="AA89" s="317"/>
      <c r="AB89" s="317"/>
      <c r="AC89" s="317"/>
      <c r="AD89" s="317"/>
      <c r="AE89" s="318"/>
      <c r="AF89" s="318"/>
      <c r="AG89" s="318"/>
      <c r="AH89" s="319"/>
      <c r="AI89" s="300"/>
      <c r="AJ89" s="301"/>
    </row>
    <row r="90" spans="1:36" ht="27.75" customHeight="1">
      <c r="A90" s="303">
        <f t="shared" si="1"/>
        <v>72</v>
      </c>
      <c r="B90" s="304">
        <f>IF('基本情報入力シート'!C104="","",'基本情報入力シート'!C104)</f>
      </c>
      <c r="C90" s="305">
        <f>IF('基本情報入力シート'!D104="","",'基本情報入力シート'!D104)</f>
      </c>
      <c r="D90" s="305">
        <f>IF('基本情報入力シート'!E104="","",'基本情報入力シート'!E104)</f>
      </c>
      <c r="E90" s="305">
        <f>IF('基本情報入力シート'!F104="","",'基本情報入力シート'!F104)</f>
      </c>
      <c r="F90" s="305">
        <f>IF('基本情報入力シート'!G104="","",'基本情報入力シート'!G104)</f>
      </c>
      <c r="G90" s="305">
        <f>IF('基本情報入力シート'!H104="","",'基本情報入力シート'!H104)</f>
      </c>
      <c r="H90" s="305">
        <f>IF('基本情報入力シート'!I104="","",'基本情報入力シート'!I104)</f>
      </c>
      <c r="I90" s="305">
        <f>IF('基本情報入力シート'!J104="","",'基本情報入力シート'!J104)</f>
      </c>
      <c r="J90" s="305">
        <f>IF('基本情報入力シート'!K104="","",'基本情報入力シート'!K104)</f>
      </c>
      <c r="K90" s="306">
        <f>IF('基本情報入力シート'!L104="","",'基本情報入力シート'!L104)</f>
      </c>
      <c r="L90" s="288">
        <f t="shared" si="3"/>
      </c>
      <c r="M90" s="307">
        <f>IF('基本情報入力シート'!M104="","",'基本情報入力シート'!M104)</f>
      </c>
      <c r="N90" s="307">
        <f>IF('基本情報入力シート'!R104="","",'基本情報入力シート'!R104)</f>
      </c>
      <c r="O90" s="308">
        <f>IF('基本情報入力シート'!W104="","",'基本情報入力シート'!W104)</f>
      </c>
      <c r="P90" s="309">
        <f>IF('基本情報入力シート'!X104="","",'基本情報入力シート'!X104)</f>
      </c>
      <c r="Q90" s="316">
        <f>IF('基本情報入力シート'!Y104="","",'基本情報入力シート'!Y104)</f>
      </c>
      <c r="R90" s="293"/>
      <c r="S90" s="294"/>
      <c r="T90" s="295"/>
      <c r="U90" s="295"/>
      <c r="V90" s="295"/>
      <c r="W90" s="296"/>
      <c r="X90" s="297"/>
      <c r="Y90" s="317"/>
      <c r="Z90" s="317"/>
      <c r="AA90" s="317"/>
      <c r="AB90" s="317"/>
      <c r="AC90" s="317"/>
      <c r="AD90" s="317"/>
      <c r="AE90" s="318"/>
      <c r="AF90" s="318"/>
      <c r="AG90" s="318"/>
      <c r="AH90" s="319"/>
      <c r="AI90" s="300"/>
      <c r="AJ90" s="301"/>
    </row>
    <row r="91" spans="1:36" ht="27.75" customHeight="1">
      <c r="A91" s="303">
        <f t="shared" si="1"/>
        <v>73</v>
      </c>
      <c r="B91" s="304">
        <f>IF('基本情報入力シート'!C105="","",'基本情報入力シート'!C105)</f>
      </c>
      <c r="C91" s="305">
        <f>IF('基本情報入力シート'!D105="","",'基本情報入力シート'!D105)</f>
      </c>
      <c r="D91" s="305">
        <f>IF('基本情報入力シート'!E105="","",'基本情報入力シート'!E105)</f>
      </c>
      <c r="E91" s="305">
        <f>IF('基本情報入力シート'!F105="","",'基本情報入力シート'!F105)</f>
      </c>
      <c r="F91" s="305">
        <f>IF('基本情報入力シート'!G105="","",'基本情報入力シート'!G105)</f>
      </c>
      <c r="G91" s="305">
        <f>IF('基本情報入力シート'!H105="","",'基本情報入力シート'!H105)</f>
      </c>
      <c r="H91" s="305">
        <f>IF('基本情報入力シート'!I105="","",'基本情報入力シート'!I105)</f>
      </c>
      <c r="I91" s="305">
        <f>IF('基本情報入力シート'!J105="","",'基本情報入力シート'!J105)</f>
      </c>
      <c r="J91" s="305">
        <f>IF('基本情報入力シート'!K105="","",'基本情報入力シート'!K105)</f>
      </c>
      <c r="K91" s="306">
        <f>IF('基本情報入力シート'!L105="","",'基本情報入力シート'!L105)</f>
      </c>
      <c r="L91" s="288">
        <f t="shared" si="3"/>
      </c>
      <c r="M91" s="307">
        <f>IF('基本情報入力シート'!M105="","",'基本情報入力シート'!M105)</f>
      </c>
      <c r="N91" s="307">
        <f>IF('基本情報入力シート'!R105="","",'基本情報入力シート'!R105)</f>
      </c>
      <c r="O91" s="308">
        <f>IF('基本情報入力シート'!W105="","",'基本情報入力シート'!W105)</f>
      </c>
      <c r="P91" s="309">
        <f>IF('基本情報入力シート'!X105="","",'基本情報入力シート'!X105)</f>
      </c>
      <c r="Q91" s="316">
        <f>IF('基本情報入力シート'!Y105="","",'基本情報入力シート'!Y105)</f>
      </c>
      <c r="R91" s="293"/>
      <c r="S91" s="294"/>
      <c r="T91" s="295"/>
      <c r="U91" s="295"/>
      <c r="V91" s="295"/>
      <c r="W91" s="296"/>
      <c r="X91" s="297"/>
      <c r="Y91" s="317"/>
      <c r="Z91" s="317"/>
      <c r="AA91" s="317"/>
      <c r="AB91" s="317"/>
      <c r="AC91" s="317"/>
      <c r="AD91" s="317"/>
      <c r="AE91" s="318"/>
      <c r="AF91" s="318"/>
      <c r="AG91" s="318"/>
      <c r="AH91" s="319"/>
      <c r="AI91" s="300"/>
      <c r="AJ91" s="301"/>
    </row>
    <row r="92" spans="1:36" ht="27.75" customHeight="1">
      <c r="A92" s="303">
        <f t="shared" si="1"/>
        <v>74</v>
      </c>
      <c r="B92" s="304">
        <f>IF('基本情報入力シート'!C106="","",'基本情報入力シート'!C106)</f>
      </c>
      <c r="C92" s="305">
        <f>IF('基本情報入力シート'!D106="","",'基本情報入力シート'!D106)</f>
      </c>
      <c r="D92" s="305">
        <f>IF('基本情報入力シート'!E106="","",'基本情報入力シート'!E106)</f>
      </c>
      <c r="E92" s="305">
        <f>IF('基本情報入力シート'!F106="","",'基本情報入力シート'!F106)</f>
      </c>
      <c r="F92" s="305">
        <f>IF('基本情報入力シート'!G106="","",'基本情報入力シート'!G106)</f>
      </c>
      <c r="G92" s="305">
        <f>IF('基本情報入力シート'!H106="","",'基本情報入力シート'!H106)</f>
      </c>
      <c r="H92" s="305">
        <f>IF('基本情報入力シート'!I106="","",'基本情報入力シート'!I106)</f>
      </c>
      <c r="I92" s="305">
        <f>IF('基本情報入力シート'!J106="","",'基本情報入力シート'!J106)</f>
      </c>
      <c r="J92" s="305">
        <f>IF('基本情報入力シート'!K106="","",'基本情報入力シート'!K106)</f>
      </c>
      <c r="K92" s="306">
        <f>IF('基本情報入力シート'!L106="","",'基本情報入力シート'!L106)</f>
      </c>
      <c r="L92" s="288">
        <f t="shared" si="3"/>
      </c>
      <c r="M92" s="307">
        <f>IF('基本情報入力シート'!M106="","",'基本情報入力シート'!M106)</f>
      </c>
      <c r="N92" s="307">
        <f>IF('基本情報入力シート'!R106="","",'基本情報入力シート'!R106)</f>
      </c>
      <c r="O92" s="308">
        <f>IF('基本情報入力シート'!W106="","",'基本情報入力シート'!W106)</f>
      </c>
      <c r="P92" s="309">
        <f>IF('基本情報入力シート'!X106="","",'基本情報入力シート'!X106)</f>
      </c>
      <c r="Q92" s="316">
        <f>IF('基本情報入力シート'!Y106="","",'基本情報入力シート'!Y106)</f>
      </c>
      <c r="R92" s="293"/>
      <c r="S92" s="294"/>
      <c r="T92" s="295"/>
      <c r="U92" s="295"/>
      <c r="V92" s="295"/>
      <c r="W92" s="296"/>
      <c r="X92" s="297"/>
      <c r="Y92" s="317"/>
      <c r="Z92" s="317"/>
      <c r="AA92" s="317"/>
      <c r="AB92" s="317"/>
      <c r="AC92" s="317"/>
      <c r="AD92" s="317"/>
      <c r="AE92" s="318"/>
      <c r="AF92" s="318"/>
      <c r="AG92" s="318"/>
      <c r="AH92" s="319"/>
      <c r="AI92" s="300"/>
      <c r="AJ92" s="301"/>
    </row>
    <row r="93" spans="1:36" ht="27.75" customHeight="1">
      <c r="A93" s="303">
        <f t="shared" si="1"/>
        <v>75</v>
      </c>
      <c r="B93" s="304">
        <f>IF('基本情報入力シート'!C107="","",'基本情報入力シート'!C107)</f>
      </c>
      <c r="C93" s="305">
        <f>IF('基本情報入力シート'!D107="","",'基本情報入力シート'!D107)</f>
      </c>
      <c r="D93" s="305">
        <f>IF('基本情報入力シート'!E107="","",'基本情報入力シート'!E107)</f>
      </c>
      <c r="E93" s="305">
        <f>IF('基本情報入力シート'!F107="","",'基本情報入力シート'!F107)</f>
      </c>
      <c r="F93" s="305">
        <f>IF('基本情報入力シート'!G107="","",'基本情報入力シート'!G107)</f>
      </c>
      <c r="G93" s="305">
        <f>IF('基本情報入力シート'!H107="","",'基本情報入力シート'!H107)</f>
      </c>
      <c r="H93" s="305">
        <f>IF('基本情報入力シート'!I107="","",'基本情報入力シート'!I107)</f>
      </c>
      <c r="I93" s="305">
        <f>IF('基本情報入力シート'!J107="","",'基本情報入力シート'!J107)</f>
      </c>
      <c r="J93" s="305">
        <f>IF('基本情報入力シート'!K107="","",'基本情報入力シート'!K107)</f>
      </c>
      <c r="K93" s="306">
        <f>IF('基本情報入力シート'!L107="","",'基本情報入力シート'!L107)</f>
      </c>
      <c r="L93" s="288">
        <f t="shared" si="3"/>
      </c>
      <c r="M93" s="307">
        <f>IF('基本情報入力シート'!M107="","",'基本情報入力シート'!M107)</f>
      </c>
      <c r="N93" s="307">
        <f>IF('基本情報入力シート'!R107="","",'基本情報入力シート'!R107)</f>
      </c>
      <c r="O93" s="308">
        <f>IF('基本情報入力シート'!W107="","",'基本情報入力シート'!W107)</f>
      </c>
      <c r="P93" s="309">
        <f>IF('基本情報入力シート'!X107="","",'基本情報入力シート'!X107)</f>
      </c>
      <c r="Q93" s="316">
        <f>IF('基本情報入力シート'!Y107="","",'基本情報入力シート'!Y107)</f>
      </c>
      <c r="R93" s="293"/>
      <c r="S93" s="294"/>
      <c r="T93" s="295"/>
      <c r="U93" s="295"/>
      <c r="V93" s="295"/>
      <c r="W93" s="296"/>
      <c r="X93" s="297"/>
      <c r="Y93" s="317"/>
      <c r="Z93" s="317"/>
      <c r="AA93" s="317"/>
      <c r="AB93" s="317"/>
      <c r="AC93" s="317"/>
      <c r="AD93" s="317"/>
      <c r="AE93" s="318"/>
      <c r="AF93" s="318"/>
      <c r="AG93" s="318"/>
      <c r="AH93" s="319"/>
      <c r="AI93" s="300"/>
      <c r="AJ93" s="301"/>
    </row>
    <row r="94" spans="1:36" ht="27.75" customHeight="1">
      <c r="A94" s="303">
        <f t="shared" si="1"/>
        <v>76</v>
      </c>
      <c r="B94" s="304">
        <f>IF('基本情報入力シート'!C108="","",'基本情報入力シート'!C108)</f>
      </c>
      <c r="C94" s="305">
        <f>IF('基本情報入力シート'!D108="","",'基本情報入力シート'!D108)</f>
      </c>
      <c r="D94" s="305">
        <f>IF('基本情報入力シート'!E108="","",'基本情報入力シート'!E108)</f>
      </c>
      <c r="E94" s="305">
        <f>IF('基本情報入力シート'!F108="","",'基本情報入力シート'!F108)</f>
      </c>
      <c r="F94" s="305">
        <f>IF('基本情報入力シート'!G108="","",'基本情報入力シート'!G108)</f>
      </c>
      <c r="G94" s="305">
        <f>IF('基本情報入力シート'!H108="","",'基本情報入力シート'!H108)</f>
      </c>
      <c r="H94" s="305">
        <f>IF('基本情報入力シート'!I108="","",'基本情報入力シート'!I108)</f>
      </c>
      <c r="I94" s="305">
        <f>IF('基本情報入力シート'!J108="","",'基本情報入力シート'!J108)</f>
      </c>
      <c r="J94" s="305">
        <f>IF('基本情報入力シート'!K108="","",'基本情報入力シート'!K108)</f>
      </c>
      <c r="K94" s="306">
        <f>IF('基本情報入力シート'!L108="","",'基本情報入力シート'!L108)</f>
      </c>
      <c r="L94" s="288">
        <f t="shared" si="3"/>
      </c>
      <c r="M94" s="307">
        <f>IF('基本情報入力シート'!M108="","",'基本情報入力シート'!M108)</f>
      </c>
      <c r="N94" s="307">
        <f>IF('基本情報入力シート'!R108="","",'基本情報入力シート'!R108)</f>
      </c>
      <c r="O94" s="308">
        <f>IF('基本情報入力シート'!W108="","",'基本情報入力シート'!W108)</f>
      </c>
      <c r="P94" s="309">
        <f>IF('基本情報入力シート'!X108="","",'基本情報入力シート'!X108)</f>
      </c>
      <c r="Q94" s="316">
        <f>IF('基本情報入力シート'!Y108="","",'基本情報入力シート'!Y108)</f>
      </c>
      <c r="R94" s="293"/>
      <c r="S94" s="294"/>
      <c r="T94" s="295"/>
      <c r="U94" s="295"/>
      <c r="V94" s="295"/>
      <c r="W94" s="296"/>
      <c r="X94" s="297"/>
      <c r="Y94" s="317"/>
      <c r="Z94" s="317"/>
      <c r="AA94" s="317"/>
      <c r="AB94" s="317"/>
      <c r="AC94" s="317"/>
      <c r="AD94" s="317"/>
      <c r="AE94" s="318"/>
      <c r="AF94" s="318"/>
      <c r="AG94" s="318"/>
      <c r="AH94" s="319"/>
      <c r="AI94" s="300"/>
      <c r="AJ94" s="301"/>
    </row>
    <row r="95" spans="1:36" ht="27.75" customHeight="1">
      <c r="A95" s="303">
        <f t="shared" si="1"/>
        <v>77</v>
      </c>
      <c r="B95" s="304">
        <f>IF('基本情報入力シート'!C109="","",'基本情報入力シート'!C109)</f>
      </c>
      <c r="C95" s="305">
        <f>IF('基本情報入力シート'!D109="","",'基本情報入力シート'!D109)</f>
      </c>
      <c r="D95" s="305">
        <f>IF('基本情報入力シート'!E109="","",'基本情報入力シート'!E109)</f>
      </c>
      <c r="E95" s="305">
        <f>IF('基本情報入力シート'!F109="","",'基本情報入力シート'!F109)</f>
      </c>
      <c r="F95" s="305">
        <f>IF('基本情報入力シート'!G109="","",'基本情報入力シート'!G109)</f>
      </c>
      <c r="G95" s="305">
        <f>IF('基本情報入力シート'!H109="","",'基本情報入力シート'!H109)</f>
      </c>
      <c r="H95" s="305">
        <f>IF('基本情報入力シート'!I109="","",'基本情報入力シート'!I109)</f>
      </c>
      <c r="I95" s="305">
        <f>IF('基本情報入力シート'!J109="","",'基本情報入力シート'!J109)</f>
      </c>
      <c r="J95" s="305">
        <f>IF('基本情報入力シート'!K109="","",'基本情報入力シート'!K109)</f>
      </c>
      <c r="K95" s="306">
        <f>IF('基本情報入力シート'!L109="","",'基本情報入力シート'!L109)</f>
      </c>
      <c r="L95" s="288">
        <f t="shared" si="3"/>
      </c>
      <c r="M95" s="307">
        <f>IF('基本情報入力シート'!M109="","",'基本情報入力シート'!M109)</f>
      </c>
      <c r="N95" s="307">
        <f>IF('基本情報入力シート'!R109="","",'基本情報入力シート'!R109)</f>
      </c>
      <c r="O95" s="308">
        <f>IF('基本情報入力シート'!W109="","",'基本情報入力シート'!W109)</f>
      </c>
      <c r="P95" s="309">
        <f>IF('基本情報入力シート'!X109="","",'基本情報入力シート'!X109)</f>
      </c>
      <c r="Q95" s="316">
        <f>IF('基本情報入力シート'!Y109="","",'基本情報入力シート'!Y109)</f>
      </c>
      <c r="R95" s="293"/>
      <c r="S95" s="294"/>
      <c r="T95" s="295"/>
      <c r="U95" s="295"/>
      <c r="V95" s="295"/>
      <c r="W95" s="296"/>
      <c r="X95" s="297"/>
      <c r="Y95" s="317"/>
      <c r="Z95" s="317"/>
      <c r="AA95" s="317"/>
      <c r="AB95" s="317"/>
      <c r="AC95" s="317"/>
      <c r="AD95" s="317"/>
      <c r="AE95" s="318"/>
      <c r="AF95" s="318"/>
      <c r="AG95" s="318"/>
      <c r="AH95" s="319"/>
      <c r="AI95" s="300"/>
      <c r="AJ95" s="301"/>
    </row>
    <row r="96" spans="1:36" ht="27.75" customHeight="1">
      <c r="A96" s="303">
        <f t="shared" si="1"/>
        <v>78</v>
      </c>
      <c r="B96" s="304">
        <f>IF('基本情報入力シート'!C110="","",'基本情報入力シート'!C110)</f>
      </c>
      <c r="C96" s="305">
        <f>IF('基本情報入力シート'!D110="","",'基本情報入力シート'!D110)</f>
      </c>
      <c r="D96" s="305">
        <f>IF('基本情報入力シート'!E110="","",'基本情報入力シート'!E110)</f>
      </c>
      <c r="E96" s="305">
        <f>IF('基本情報入力シート'!F110="","",'基本情報入力シート'!F110)</f>
      </c>
      <c r="F96" s="305">
        <f>IF('基本情報入力シート'!G110="","",'基本情報入力シート'!G110)</f>
      </c>
      <c r="G96" s="305">
        <f>IF('基本情報入力シート'!H110="","",'基本情報入力シート'!H110)</f>
      </c>
      <c r="H96" s="305">
        <f>IF('基本情報入力シート'!I110="","",'基本情報入力シート'!I110)</f>
      </c>
      <c r="I96" s="305">
        <f>IF('基本情報入力シート'!J110="","",'基本情報入力シート'!J110)</f>
      </c>
      <c r="J96" s="305">
        <f>IF('基本情報入力シート'!K110="","",'基本情報入力シート'!K110)</f>
      </c>
      <c r="K96" s="306">
        <f>IF('基本情報入力シート'!L110="","",'基本情報入力シート'!L110)</f>
      </c>
      <c r="L96" s="288">
        <f t="shared" si="3"/>
      </c>
      <c r="M96" s="307">
        <f>IF('基本情報入力シート'!M110="","",'基本情報入力シート'!M110)</f>
      </c>
      <c r="N96" s="307">
        <f>IF('基本情報入力シート'!R110="","",'基本情報入力シート'!R110)</f>
      </c>
      <c r="O96" s="308">
        <f>IF('基本情報入力シート'!W110="","",'基本情報入力シート'!W110)</f>
      </c>
      <c r="P96" s="309">
        <f>IF('基本情報入力シート'!X110="","",'基本情報入力シート'!X110)</f>
      </c>
      <c r="Q96" s="316">
        <f>IF('基本情報入力シート'!Y110="","",'基本情報入力シート'!Y110)</f>
      </c>
      <c r="R96" s="293"/>
      <c r="S96" s="294"/>
      <c r="T96" s="295"/>
      <c r="U96" s="295"/>
      <c r="V96" s="295"/>
      <c r="W96" s="296"/>
      <c r="X96" s="297"/>
      <c r="Y96" s="317"/>
      <c r="Z96" s="317"/>
      <c r="AA96" s="317"/>
      <c r="AB96" s="317"/>
      <c r="AC96" s="317"/>
      <c r="AD96" s="317"/>
      <c r="AE96" s="318"/>
      <c r="AF96" s="318"/>
      <c r="AG96" s="318"/>
      <c r="AH96" s="319"/>
      <c r="AI96" s="300"/>
      <c r="AJ96" s="301"/>
    </row>
    <row r="97" spans="1:36" ht="27.75" customHeight="1">
      <c r="A97" s="303">
        <f t="shared" si="1"/>
        <v>79</v>
      </c>
      <c r="B97" s="304">
        <f>IF('基本情報入力シート'!C111="","",'基本情報入力シート'!C111)</f>
      </c>
      <c r="C97" s="305">
        <f>IF('基本情報入力シート'!D111="","",'基本情報入力シート'!D111)</f>
      </c>
      <c r="D97" s="305">
        <f>IF('基本情報入力シート'!E111="","",'基本情報入力シート'!E111)</f>
      </c>
      <c r="E97" s="305">
        <f>IF('基本情報入力シート'!F111="","",'基本情報入力シート'!F111)</f>
      </c>
      <c r="F97" s="305">
        <f>IF('基本情報入力シート'!G111="","",'基本情報入力シート'!G111)</f>
      </c>
      <c r="G97" s="305">
        <f>IF('基本情報入力シート'!H111="","",'基本情報入力シート'!H111)</f>
      </c>
      <c r="H97" s="305">
        <f>IF('基本情報入力シート'!I111="","",'基本情報入力シート'!I111)</f>
      </c>
      <c r="I97" s="305">
        <f>IF('基本情報入力シート'!J111="","",'基本情報入力シート'!J111)</f>
      </c>
      <c r="J97" s="305">
        <f>IF('基本情報入力シート'!K111="","",'基本情報入力シート'!K111)</f>
      </c>
      <c r="K97" s="306">
        <f>IF('基本情報入力シート'!L111="","",'基本情報入力シート'!L111)</f>
      </c>
      <c r="L97" s="288">
        <f t="shared" si="3"/>
      </c>
      <c r="M97" s="307">
        <f>IF('基本情報入力シート'!M111="","",'基本情報入力シート'!M111)</f>
      </c>
      <c r="N97" s="307">
        <f>IF('基本情報入力シート'!R111="","",'基本情報入力シート'!R111)</f>
      </c>
      <c r="O97" s="308">
        <f>IF('基本情報入力シート'!W111="","",'基本情報入力シート'!W111)</f>
      </c>
      <c r="P97" s="309">
        <f>IF('基本情報入力シート'!X111="","",'基本情報入力シート'!X111)</f>
      </c>
      <c r="Q97" s="316">
        <f>IF('基本情報入力シート'!Y111="","",'基本情報入力シート'!Y111)</f>
      </c>
      <c r="R97" s="293"/>
      <c r="S97" s="294"/>
      <c r="T97" s="295"/>
      <c r="U97" s="295"/>
      <c r="V97" s="295"/>
      <c r="W97" s="296"/>
      <c r="X97" s="297"/>
      <c r="Y97" s="317"/>
      <c r="Z97" s="317"/>
      <c r="AA97" s="317"/>
      <c r="AB97" s="317"/>
      <c r="AC97" s="317"/>
      <c r="AD97" s="317"/>
      <c r="AE97" s="318"/>
      <c r="AF97" s="318"/>
      <c r="AG97" s="318"/>
      <c r="AH97" s="319"/>
      <c r="AI97" s="300"/>
      <c r="AJ97" s="301"/>
    </row>
    <row r="98" spans="1:36" ht="27.75" customHeight="1">
      <c r="A98" s="303">
        <f t="shared" si="1"/>
        <v>80</v>
      </c>
      <c r="B98" s="304">
        <f>IF('基本情報入力シート'!C112="","",'基本情報入力シート'!C112)</f>
      </c>
      <c r="C98" s="305">
        <f>IF('基本情報入力シート'!D112="","",'基本情報入力シート'!D112)</f>
      </c>
      <c r="D98" s="305">
        <f>IF('基本情報入力シート'!E112="","",'基本情報入力シート'!E112)</f>
      </c>
      <c r="E98" s="305">
        <f>IF('基本情報入力シート'!F112="","",'基本情報入力シート'!F112)</f>
      </c>
      <c r="F98" s="305">
        <f>IF('基本情報入力シート'!G112="","",'基本情報入力シート'!G112)</f>
      </c>
      <c r="G98" s="305">
        <f>IF('基本情報入力シート'!H112="","",'基本情報入力シート'!H112)</f>
      </c>
      <c r="H98" s="305">
        <f>IF('基本情報入力シート'!I112="","",'基本情報入力シート'!I112)</f>
      </c>
      <c r="I98" s="305">
        <f>IF('基本情報入力シート'!J112="","",'基本情報入力シート'!J112)</f>
      </c>
      <c r="J98" s="305">
        <f>IF('基本情報入力シート'!K112="","",'基本情報入力シート'!K112)</f>
      </c>
      <c r="K98" s="306">
        <f>IF('基本情報入力シート'!L112="","",'基本情報入力シート'!L112)</f>
      </c>
      <c r="L98" s="288">
        <f t="shared" si="3"/>
      </c>
      <c r="M98" s="307">
        <f>IF('基本情報入力シート'!M112="","",'基本情報入力シート'!M112)</f>
      </c>
      <c r="N98" s="307">
        <f>IF('基本情報入力シート'!R112="","",'基本情報入力シート'!R112)</f>
      </c>
      <c r="O98" s="308">
        <f>IF('基本情報入力シート'!W112="","",'基本情報入力シート'!W112)</f>
      </c>
      <c r="P98" s="309">
        <f>IF('基本情報入力シート'!X112="","",'基本情報入力シート'!X112)</f>
      </c>
      <c r="Q98" s="316">
        <f>IF('基本情報入力シート'!Y112="","",'基本情報入力シート'!Y112)</f>
      </c>
      <c r="R98" s="293"/>
      <c r="S98" s="294"/>
      <c r="T98" s="295"/>
      <c r="U98" s="295"/>
      <c r="V98" s="295"/>
      <c r="W98" s="296"/>
      <c r="X98" s="297"/>
      <c r="Y98" s="317"/>
      <c r="Z98" s="317"/>
      <c r="AA98" s="317"/>
      <c r="AB98" s="317"/>
      <c r="AC98" s="317"/>
      <c r="AD98" s="317"/>
      <c r="AE98" s="318"/>
      <c r="AF98" s="318"/>
      <c r="AG98" s="318"/>
      <c r="AH98" s="319"/>
      <c r="AI98" s="300"/>
      <c r="AJ98" s="301"/>
    </row>
    <row r="99" spans="1:36" ht="27.75" customHeight="1">
      <c r="A99" s="303">
        <f t="shared" si="1"/>
        <v>81</v>
      </c>
      <c r="B99" s="304">
        <f>IF('基本情報入力シート'!C113="","",'基本情報入力シート'!C113)</f>
      </c>
      <c r="C99" s="305">
        <f>IF('基本情報入力シート'!D113="","",'基本情報入力シート'!D113)</f>
      </c>
      <c r="D99" s="305">
        <f>IF('基本情報入力シート'!E113="","",'基本情報入力シート'!E113)</f>
      </c>
      <c r="E99" s="305">
        <f>IF('基本情報入力シート'!F113="","",'基本情報入力シート'!F113)</f>
      </c>
      <c r="F99" s="305">
        <f>IF('基本情報入力シート'!G113="","",'基本情報入力シート'!G113)</f>
      </c>
      <c r="G99" s="305">
        <f>IF('基本情報入力シート'!H113="","",'基本情報入力シート'!H113)</f>
      </c>
      <c r="H99" s="305">
        <f>IF('基本情報入力シート'!I113="","",'基本情報入力シート'!I113)</f>
      </c>
      <c r="I99" s="305">
        <f>IF('基本情報入力シート'!J113="","",'基本情報入力シート'!J113)</f>
      </c>
      <c r="J99" s="305">
        <f>IF('基本情報入力シート'!K113="","",'基本情報入力シート'!K113)</f>
      </c>
      <c r="K99" s="306">
        <f>IF('基本情報入力シート'!L113="","",'基本情報入力シート'!L113)</f>
      </c>
      <c r="L99" s="288">
        <f t="shared" si="3"/>
      </c>
      <c r="M99" s="307">
        <f>IF('基本情報入力シート'!M113="","",'基本情報入力シート'!M113)</f>
      </c>
      <c r="N99" s="307">
        <f>IF('基本情報入力シート'!R113="","",'基本情報入力シート'!R113)</f>
      </c>
      <c r="O99" s="308">
        <f>IF('基本情報入力シート'!W113="","",'基本情報入力シート'!W113)</f>
      </c>
      <c r="P99" s="309">
        <f>IF('基本情報入力シート'!X113="","",'基本情報入力シート'!X113)</f>
      </c>
      <c r="Q99" s="316">
        <f>IF('基本情報入力シート'!Y113="","",'基本情報入力シート'!Y113)</f>
      </c>
      <c r="R99" s="293"/>
      <c r="S99" s="294"/>
      <c r="T99" s="295"/>
      <c r="U99" s="295"/>
      <c r="V99" s="295"/>
      <c r="W99" s="296"/>
      <c r="X99" s="297"/>
      <c r="Y99" s="317"/>
      <c r="Z99" s="317"/>
      <c r="AA99" s="317"/>
      <c r="AB99" s="317"/>
      <c r="AC99" s="317"/>
      <c r="AD99" s="317"/>
      <c r="AE99" s="318"/>
      <c r="AF99" s="318"/>
      <c r="AG99" s="318"/>
      <c r="AH99" s="319"/>
      <c r="AI99" s="300"/>
      <c r="AJ99" s="301"/>
    </row>
    <row r="100" spans="1:36" ht="27.75" customHeight="1">
      <c r="A100" s="303">
        <f t="shared" si="1"/>
        <v>82</v>
      </c>
      <c r="B100" s="304">
        <f>IF('基本情報入力シート'!C114="","",'基本情報入力シート'!C114)</f>
      </c>
      <c r="C100" s="305">
        <f>IF('基本情報入力シート'!D114="","",'基本情報入力シート'!D114)</f>
      </c>
      <c r="D100" s="305">
        <f>IF('基本情報入力シート'!E114="","",'基本情報入力シート'!E114)</f>
      </c>
      <c r="E100" s="305">
        <f>IF('基本情報入力シート'!F114="","",'基本情報入力シート'!F114)</f>
      </c>
      <c r="F100" s="305">
        <f>IF('基本情報入力シート'!G114="","",'基本情報入力シート'!G114)</f>
      </c>
      <c r="G100" s="305">
        <f>IF('基本情報入力シート'!H114="","",'基本情報入力シート'!H114)</f>
      </c>
      <c r="H100" s="305">
        <f>IF('基本情報入力シート'!I114="","",'基本情報入力シート'!I114)</f>
      </c>
      <c r="I100" s="305">
        <f>IF('基本情報入力シート'!J114="","",'基本情報入力シート'!J114)</f>
      </c>
      <c r="J100" s="305">
        <f>IF('基本情報入力シート'!K114="","",'基本情報入力シート'!K114)</f>
      </c>
      <c r="K100" s="306">
        <f>IF('基本情報入力シート'!L114="","",'基本情報入力シート'!L114)</f>
      </c>
      <c r="L100" s="288">
        <f t="shared" si="3"/>
      </c>
      <c r="M100" s="307">
        <f>IF('基本情報入力シート'!M114="","",'基本情報入力シート'!M114)</f>
      </c>
      <c r="N100" s="307">
        <f>IF('基本情報入力シート'!R114="","",'基本情報入力シート'!R114)</f>
      </c>
      <c r="O100" s="308">
        <f>IF('基本情報入力シート'!W114="","",'基本情報入力シート'!W114)</f>
      </c>
      <c r="P100" s="309">
        <f>IF('基本情報入力シート'!X114="","",'基本情報入力シート'!X114)</f>
      </c>
      <c r="Q100" s="316">
        <f>IF('基本情報入力シート'!Y114="","",'基本情報入力シート'!Y114)</f>
      </c>
      <c r="R100" s="293"/>
      <c r="S100" s="294"/>
      <c r="T100" s="295"/>
      <c r="U100" s="295"/>
      <c r="V100" s="295"/>
      <c r="W100" s="296"/>
      <c r="X100" s="297"/>
      <c r="Y100" s="317"/>
      <c r="Z100" s="317"/>
      <c r="AA100" s="317"/>
      <c r="AB100" s="317"/>
      <c r="AC100" s="317"/>
      <c r="AD100" s="317"/>
      <c r="AE100" s="318"/>
      <c r="AF100" s="318"/>
      <c r="AG100" s="318"/>
      <c r="AH100" s="319"/>
      <c r="AI100" s="300"/>
      <c r="AJ100" s="301"/>
    </row>
    <row r="101" spans="1:36" ht="27.75" customHeight="1">
      <c r="A101" s="303">
        <f t="shared" si="1"/>
        <v>83</v>
      </c>
      <c r="B101" s="304">
        <f>IF('基本情報入力シート'!C115="","",'基本情報入力シート'!C115)</f>
      </c>
      <c r="C101" s="305">
        <f>IF('基本情報入力シート'!D115="","",'基本情報入力シート'!D115)</f>
      </c>
      <c r="D101" s="305">
        <f>IF('基本情報入力シート'!E115="","",'基本情報入力シート'!E115)</f>
      </c>
      <c r="E101" s="305">
        <f>IF('基本情報入力シート'!F115="","",'基本情報入力シート'!F115)</f>
      </c>
      <c r="F101" s="305">
        <f>IF('基本情報入力シート'!G115="","",'基本情報入力シート'!G115)</f>
      </c>
      <c r="G101" s="305">
        <f>IF('基本情報入力シート'!H115="","",'基本情報入力シート'!H115)</f>
      </c>
      <c r="H101" s="305">
        <f>IF('基本情報入力シート'!I115="","",'基本情報入力シート'!I115)</f>
      </c>
      <c r="I101" s="305">
        <f>IF('基本情報入力シート'!J115="","",'基本情報入力シート'!J115)</f>
      </c>
      <c r="J101" s="305">
        <f>IF('基本情報入力シート'!K115="","",'基本情報入力シート'!K115)</f>
      </c>
      <c r="K101" s="306">
        <f>IF('基本情報入力シート'!L115="","",'基本情報入力シート'!L115)</f>
      </c>
      <c r="L101" s="288">
        <f t="shared" si="3"/>
      </c>
      <c r="M101" s="307">
        <f>IF('基本情報入力シート'!M115="","",'基本情報入力シート'!M115)</f>
      </c>
      <c r="N101" s="307">
        <f>IF('基本情報入力シート'!R115="","",'基本情報入力シート'!R115)</f>
      </c>
      <c r="O101" s="308">
        <f>IF('基本情報入力シート'!W115="","",'基本情報入力シート'!W115)</f>
      </c>
      <c r="P101" s="309">
        <f>IF('基本情報入力シート'!X115="","",'基本情報入力シート'!X115)</f>
      </c>
      <c r="Q101" s="316">
        <f>IF('基本情報入力シート'!Y115="","",'基本情報入力シート'!Y115)</f>
      </c>
      <c r="R101" s="293"/>
      <c r="S101" s="294"/>
      <c r="T101" s="295"/>
      <c r="U101" s="295"/>
      <c r="V101" s="295"/>
      <c r="W101" s="296"/>
      <c r="X101" s="297"/>
      <c r="Y101" s="317"/>
      <c r="Z101" s="317"/>
      <c r="AA101" s="317"/>
      <c r="AB101" s="317"/>
      <c r="AC101" s="317"/>
      <c r="AD101" s="317"/>
      <c r="AE101" s="318"/>
      <c r="AF101" s="318"/>
      <c r="AG101" s="318"/>
      <c r="AH101" s="319"/>
      <c r="AI101" s="300"/>
      <c r="AJ101" s="301"/>
    </row>
    <row r="102" spans="1:36" ht="27.75" customHeight="1">
      <c r="A102" s="303">
        <f t="shared" si="1"/>
        <v>84</v>
      </c>
      <c r="B102" s="304">
        <f>IF('基本情報入力シート'!C116="","",'基本情報入力シート'!C116)</f>
      </c>
      <c r="C102" s="305">
        <f>IF('基本情報入力シート'!D116="","",'基本情報入力シート'!D116)</f>
      </c>
      <c r="D102" s="305">
        <f>IF('基本情報入力シート'!E116="","",'基本情報入力シート'!E116)</f>
      </c>
      <c r="E102" s="305">
        <f>IF('基本情報入力シート'!F116="","",'基本情報入力シート'!F116)</f>
      </c>
      <c r="F102" s="305">
        <f>IF('基本情報入力シート'!G116="","",'基本情報入力シート'!G116)</f>
      </c>
      <c r="G102" s="305">
        <f>IF('基本情報入力シート'!H116="","",'基本情報入力シート'!H116)</f>
      </c>
      <c r="H102" s="305">
        <f>IF('基本情報入力シート'!I116="","",'基本情報入力シート'!I116)</f>
      </c>
      <c r="I102" s="305">
        <f>IF('基本情報入力シート'!J116="","",'基本情報入力シート'!J116)</f>
      </c>
      <c r="J102" s="305">
        <f>IF('基本情報入力シート'!K116="","",'基本情報入力シート'!K116)</f>
      </c>
      <c r="K102" s="306">
        <f>IF('基本情報入力シート'!L116="","",'基本情報入力シート'!L116)</f>
      </c>
      <c r="L102" s="288">
        <f t="shared" si="3"/>
      </c>
      <c r="M102" s="307">
        <f>IF('基本情報入力シート'!M116="","",'基本情報入力シート'!M116)</f>
      </c>
      <c r="N102" s="307">
        <f>IF('基本情報入力シート'!R116="","",'基本情報入力シート'!R116)</f>
      </c>
      <c r="O102" s="308">
        <f>IF('基本情報入力シート'!W116="","",'基本情報入力シート'!W116)</f>
      </c>
      <c r="P102" s="309">
        <f>IF('基本情報入力シート'!X116="","",'基本情報入力シート'!X116)</f>
      </c>
      <c r="Q102" s="316">
        <f>IF('基本情報入力シート'!Y116="","",'基本情報入力シート'!Y116)</f>
      </c>
      <c r="R102" s="293"/>
      <c r="S102" s="294"/>
      <c r="T102" s="295"/>
      <c r="U102" s="295"/>
      <c r="V102" s="295"/>
      <c r="W102" s="296"/>
      <c r="X102" s="297"/>
      <c r="Y102" s="317"/>
      <c r="Z102" s="317"/>
      <c r="AA102" s="317"/>
      <c r="AB102" s="317"/>
      <c r="AC102" s="317"/>
      <c r="AD102" s="317"/>
      <c r="AE102" s="318"/>
      <c r="AF102" s="318"/>
      <c r="AG102" s="318"/>
      <c r="AH102" s="319"/>
      <c r="AI102" s="300"/>
      <c r="AJ102" s="301"/>
    </row>
    <row r="103" spans="1:36" ht="27.75" customHeight="1">
      <c r="A103" s="303">
        <f t="shared" si="1"/>
        <v>85</v>
      </c>
      <c r="B103" s="304">
        <f>IF('基本情報入力シート'!C117="","",'基本情報入力シート'!C117)</f>
      </c>
      <c r="C103" s="305">
        <f>IF('基本情報入力シート'!D117="","",'基本情報入力シート'!D117)</f>
      </c>
      <c r="D103" s="305">
        <f>IF('基本情報入力シート'!E117="","",'基本情報入力シート'!E117)</f>
      </c>
      <c r="E103" s="305">
        <f>IF('基本情報入力シート'!F117="","",'基本情報入力シート'!F117)</f>
      </c>
      <c r="F103" s="305">
        <f>IF('基本情報入力シート'!G117="","",'基本情報入力シート'!G117)</f>
      </c>
      <c r="G103" s="305">
        <f>IF('基本情報入力シート'!H117="","",'基本情報入力シート'!H117)</f>
      </c>
      <c r="H103" s="305">
        <f>IF('基本情報入力シート'!I117="","",'基本情報入力シート'!I117)</f>
      </c>
      <c r="I103" s="305">
        <f>IF('基本情報入力シート'!J117="","",'基本情報入力シート'!J117)</f>
      </c>
      <c r="J103" s="305">
        <f>IF('基本情報入力シート'!K117="","",'基本情報入力シート'!K117)</f>
      </c>
      <c r="K103" s="306">
        <f>IF('基本情報入力シート'!L117="","",'基本情報入力シート'!L117)</f>
      </c>
      <c r="L103" s="288">
        <f t="shared" si="3"/>
      </c>
      <c r="M103" s="307">
        <f>IF('基本情報入力シート'!M117="","",'基本情報入力シート'!M117)</f>
      </c>
      <c r="N103" s="307">
        <f>IF('基本情報入力シート'!R117="","",'基本情報入力シート'!R117)</f>
      </c>
      <c r="O103" s="308">
        <f>IF('基本情報入力シート'!W117="","",'基本情報入力シート'!W117)</f>
      </c>
      <c r="P103" s="309">
        <f>IF('基本情報入力シート'!X117="","",'基本情報入力シート'!X117)</f>
      </c>
      <c r="Q103" s="316">
        <f>IF('基本情報入力シート'!Y117="","",'基本情報入力シート'!Y117)</f>
      </c>
      <c r="R103" s="293"/>
      <c r="S103" s="294"/>
      <c r="T103" s="295"/>
      <c r="U103" s="295"/>
      <c r="V103" s="295"/>
      <c r="W103" s="296"/>
      <c r="X103" s="297"/>
      <c r="Y103" s="317"/>
      <c r="Z103" s="317"/>
      <c r="AA103" s="317"/>
      <c r="AB103" s="317"/>
      <c r="AC103" s="317"/>
      <c r="AD103" s="317"/>
      <c r="AE103" s="318"/>
      <c r="AF103" s="318"/>
      <c r="AG103" s="318"/>
      <c r="AH103" s="319"/>
      <c r="AI103" s="300"/>
      <c r="AJ103" s="301"/>
    </row>
    <row r="104" spans="1:36" ht="27.75" customHeight="1">
      <c r="A104" s="303">
        <f t="shared" si="1"/>
        <v>86</v>
      </c>
      <c r="B104" s="304">
        <f>IF('基本情報入力シート'!C118="","",'基本情報入力シート'!C118)</f>
      </c>
      <c r="C104" s="305">
        <f>IF('基本情報入力シート'!D118="","",'基本情報入力シート'!D118)</f>
      </c>
      <c r="D104" s="305">
        <f>IF('基本情報入力シート'!E118="","",'基本情報入力シート'!E118)</f>
      </c>
      <c r="E104" s="305">
        <f>IF('基本情報入力シート'!F118="","",'基本情報入力シート'!F118)</f>
      </c>
      <c r="F104" s="305">
        <f>IF('基本情報入力シート'!G118="","",'基本情報入力シート'!G118)</f>
      </c>
      <c r="G104" s="305">
        <f>IF('基本情報入力シート'!H118="","",'基本情報入力シート'!H118)</f>
      </c>
      <c r="H104" s="305">
        <f>IF('基本情報入力シート'!I118="","",'基本情報入力シート'!I118)</f>
      </c>
      <c r="I104" s="305">
        <f>IF('基本情報入力シート'!J118="","",'基本情報入力シート'!J118)</f>
      </c>
      <c r="J104" s="305">
        <f>IF('基本情報入力シート'!K118="","",'基本情報入力シート'!K118)</f>
      </c>
      <c r="K104" s="306">
        <f>IF('基本情報入力シート'!L118="","",'基本情報入力シート'!L118)</f>
      </c>
      <c r="L104" s="288">
        <f t="shared" si="3"/>
      </c>
      <c r="M104" s="307">
        <f>IF('基本情報入力シート'!M118="","",'基本情報入力シート'!M118)</f>
      </c>
      <c r="N104" s="307">
        <f>IF('基本情報入力シート'!R118="","",'基本情報入力シート'!R118)</f>
      </c>
      <c r="O104" s="308">
        <f>IF('基本情報入力シート'!W118="","",'基本情報入力シート'!W118)</f>
      </c>
      <c r="P104" s="309">
        <f>IF('基本情報入力シート'!X118="","",'基本情報入力シート'!X118)</f>
      </c>
      <c r="Q104" s="316">
        <f>IF('基本情報入力シート'!Y118="","",'基本情報入力シート'!Y118)</f>
      </c>
      <c r="R104" s="293"/>
      <c r="S104" s="294"/>
      <c r="T104" s="295"/>
      <c r="U104" s="295"/>
      <c r="V104" s="295"/>
      <c r="W104" s="296"/>
      <c r="X104" s="297"/>
      <c r="Y104" s="317"/>
      <c r="Z104" s="317"/>
      <c r="AA104" s="317"/>
      <c r="AB104" s="317"/>
      <c r="AC104" s="317"/>
      <c r="AD104" s="317"/>
      <c r="AE104" s="318"/>
      <c r="AF104" s="318"/>
      <c r="AG104" s="318"/>
      <c r="AH104" s="319"/>
      <c r="AI104" s="300"/>
      <c r="AJ104" s="301"/>
    </row>
    <row r="105" spans="1:36" ht="27.75" customHeight="1">
      <c r="A105" s="303">
        <f t="shared" si="1"/>
        <v>87</v>
      </c>
      <c r="B105" s="304">
        <f>IF('基本情報入力シート'!C119="","",'基本情報入力シート'!C119)</f>
      </c>
      <c r="C105" s="305">
        <f>IF('基本情報入力シート'!D119="","",'基本情報入力シート'!D119)</f>
      </c>
      <c r="D105" s="305">
        <f>IF('基本情報入力シート'!E119="","",'基本情報入力シート'!E119)</f>
      </c>
      <c r="E105" s="305">
        <f>IF('基本情報入力シート'!F119="","",'基本情報入力シート'!F119)</f>
      </c>
      <c r="F105" s="305">
        <f>IF('基本情報入力シート'!G119="","",'基本情報入力シート'!G119)</f>
      </c>
      <c r="G105" s="305">
        <f>IF('基本情報入力シート'!H119="","",'基本情報入力シート'!H119)</f>
      </c>
      <c r="H105" s="305">
        <f>IF('基本情報入力シート'!I119="","",'基本情報入力シート'!I119)</f>
      </c>
      <c r="I105" s="305">
        <f>IF('基本情報入力シート'!J119="","",'基本情報入力シート'!J119)</f>
      </c>
      <c r="J105" s="305">
        <f>IF('基本情報入力シート'!K119="","",'基本情報入力シート'!K119)</f>
      </c>
      <c r="K105" s="306">
        <f>IF('基本情報入力シート'!L119="","",'基本情報入力シート'!L119)</f>
      </c>
      <c r="L105" s="288">
        <f t="shared" si="3"/>
      </c>
      <c r="M105" s="307">
        <f>IF('基本情報入力シート'!M119="","",'基本情報入力シート'!M119)</f>
      </c>
      <c r="N105" s="307">
        <f>IF('基本情報入力シート'!R119="","",'基本情報入力シート'!R119)</f>
      </c>
      <c r="O105" s="308">
        <f>IF('基本情報入力シート'!W119="","",'基本情報入力シート'!W119)</f>
      </c>
      <c r="P105" s="309">
        <f>IF('基本情報入力シート'!X119="","",'基本情報入力シート'!X119)</f>
      </c>
      <c r="Q105" s="316">
        <f>IF('基本情報入力シート'!Y119="","",'基本情報入力シート'!Y119)</f>
      </c>
      <c r="R105" s="293"/>
      <c r="S105" s="294"/>
      <c r="T105" s="295"/>
      <c r="U105" s="295"/>
      <c r="V105" s="295"/>
      <c r="W105" s="296"/>
      <c r="X105" s="297"/>
      <c r="Y105" s="317"/>
      <c r="Z105" s="317"/>
      <c r="AA105" s="317"/>
      <c r="AB105" s="317"/>
      <c r="AC105" s="317"/>
      <c r="AD105" s="317"/>
      <c r="AE105" s="318"/>
      <c r="AF105" s="318"/>
      <c r="AG105" s="318"/>
      <c r="AH105" s="319"/>
      <c r="AI105" s="300"/>
      <c r="AJ105" s="301"/>
    </row>
    <row r="106" spans="1:36" ht="27.75" customHeight="1">
      <c r="A106" s="303">
        <f t="shared" si="1"/>
        <v>88</v>
      </c>
      <c r="B106" s="304">
        <f>IF('基本情報入力シート'!C120="","",'基本情報入力シート'!C120)</f>
      </c>
      <c r="C106" s="305">
        <f>IF('基本情報入力シート'!D120="","",'基本情報入力シート'!D120)</f>
      </c>
      <c r="D106" s="305">
        <f>IF('基本情報入力シート'!E120="","",'基本情報入力シート'!E120)</f>
      </c>
      <c r="E106" s="305">
        <f>IF('基本情報入力シート'!F120="","",'基本情報入力シート'!F120)</f>
      </c>
      <c r="F106" s="305">
        <f>IF('基本情報入力シート'!G120="","",'基本情報入力シート'!G120)</f>
      </c>
      <c r="G106" s="305">
        <f>IF('基本情報入力シート'!H120="","",'基本情報入力シート'!H120)</f>
      </c>
      <c r="H106" s="305">
        <f>IF('基本情報入力シート'!I120="","",'基本情報入力シート'!I120)</f>
      </c>
      <c r="I106" s="305">
        <f>IF('基本情報入力シート'!J120="","",'基本情報入力シート'!J120)</f>
      </c>
      <c r="J106" s="305">
        <f>IF('基本情報入力シート'!K120="","",'基本情報入力シート'!K120)</f>
      </c>
      <c r="K106" s="306">
        <f>IF('基本情報入力シート'!L120="","",'基本情報入力シート'!L120)</f>
      </c>
      <c r="L106" s="288">
        <f t="shared" si="3"/>
      </c>
      <c r="M106" s="307">
        <f>IF('基本情報入力シート'!M120="","",'基本情報入力シート'!M120)</f>
      </c>
      <c r="N106" s="307">
        <f>IF('基本情報入力シート'!R120="","",'基本情報入力シート'!R120)</f>
      </c>
      <c r="O106" s="308">
        <f>IF('基本情報入力シート'!W120="","",'基本情報入力シート'!W120)</f>
      </c>
      <c r="P106" s="309">
        <f>IF('基本情報入力シート'!X120="","",'基本情報入力シート'!X120)</f>
      </c>
      <c r="Q106" s="316">
        <f>IF('基本情報入力シート'!Y120="","",'基本情報入力シート'!Y120)</f>
      </c>
      <c r="R106" s="293"/>
      <c r="S106" s="294"/>
      <c r="T106" s="295"/>
      <c r="U106" s="295"/>
      <c r="V106" s="295"/>
      <c r="W106" s="296"/>
      <c r="X106" s="297"/>
      <c r="Y106" s="317"/>
      <c r="Z106" s="317"/>
      <c r="AA106" s="317"/>
      <c r="AB106" s="317"/>
      <c r="AC106" s="317"/>
      <c r="AD106" s="317"/>
      <c r="AE106" s="318"/>
      <c r="AF106" s="318"/>
      <c r="AG106" s="318"/>
      <c r="AH106" s="319"/>
      <c r="AI106" s="300"/>
      <c r="AJ106" s="301"/>
    </row>
    <row r="107" spans="1:36" ht="27.75" customHeight="1">
      <c r="A107" s="303">
        <f t="shared" si="1"/>
        <v>89</v>
      </c>
      <c r="B107" s="304">
        <f>IF('基本情報入力シート'!C121="","",'基本情報入力シート'!C121)</f>
      </c>
      <c r="C107" s="305">
        <f>IF('基本情報入力シート'!D121="","",'基本情報入力シート'!D121)</f>
      </c>
      <c r="D107" s="305">
        <f>IF('基本情報入力シート'!E121="","",'基本情報入力シート'!E121)</f>
      </c>
      <c r="E107" s="305">
        <f>IF('基本情報入力シート'!F121="","",'基本情報入力シート'!F121)</f>
      </c>
      <c r="F107" s="305">
        <f>IF('基本情報入力シート'!G121="","",'基本情報入力シート'!G121)</f>
      </c>
      <c r="G107" s="305">
        <f>IF('基本情報入力シート'!H121="","",'基本情報入力シート'!H121)</f>
      </c>
      <c r="H107" s="305">
        <f>IF('基本情報入力シート'!I121="","",'基本情報入力シート'!I121)</f>
      </c>
      <c r="I107" s="305">
        <f>IF('基本情報入力シート'!J121="","",'基本情報入力シート'!J121)</f>
      </c>
      <c r="J107" s="305">
        <f>IF('基本情報入力シート'!K121="","",'基本情報入力シート'!K121)</f>
      </c>
      <c r="K107" s="306">
        <f>IF('基本情報入力シート'!L121="","",'基本情報入力シート'!L121)</f>
      </c>
      <c r="L107" s="288">
        <f t="shared" si="3"/>
      </c>
      <c r="M107" s="307">
        <f>IF('基本情報入力シート'!M121="","",'基本情報入力シート'!M121)</f>
      </c>
      <c r="N107" s="307">
        <f>IF('基本情報入力シート'!R121="","",'基本情報入力シート'!R121)</f>
      </c>
      <c r="O107" s="308">
        <f>IF('基本情報入力シート'!W121="","",'基本情報入力シート'!W121)</f>
      </c>
      <c r="P107" s="309">
        <f>IF('基本情報入力シート'!X121="","",'基本情報入力シート'!X121)</f>
      </c>
      <c r="Q107" s="316">
        <f>IF('基本情報入力シート'!Y121="","",'基本情報入力シート'!Y121)</f>
      </c>
      <c r="R107" s="293"/>
      <c r="S107" s="294"/>
      <c r="T107" s="295"/>
      <c r="U107" s="295"/>
      <c r="V107" s="295"/>
      <c r="W107" s="296"/>
      <c r="X107" s="297"/>
      <c r="Y107" s="317"/>
      <c r="Z107" s="317"/>
      <c r="AA107" s="317"/>
      <c r="AB107" s="317"/>
      <c r="AC107" s="317"/>
      <c r="AD107" s="317"/>
      <c r="AE107" s="318"/>
      <c r="AF107" s="318"/>
      <c r="AG107" s="318"/>
      <c r="AH107" s="319"/>
      <c r="AI107" s="300"/>
      <c r="AJ107" s="301"/>
    </row>
    <row r="108" spans="1:36" ht="27.75" customHeight="1">
      <c r="A108" s="303">
        <f t="shared" si="1"/>
        <v>90</v>
      </c>
      <c r="B108" s="304">
        <f>IF('基本情報入力シート'!C122="","",'基本情報入力シート'!C122)</f>
      </c>
      <c r="C108" s="305">
        <f>IF('基本情報入力シート'!D122="","",'基本情報入力シート'!D122)</f>
      </c>
      <c r="D108" s="305">
        <f>IF('基本情報入力シート'!E122="","",'基本情報入力シート'!E122)</f>
      </c>
      <c r="E108" s="305">
        <f>IF('基本情報入力シート'!F122="","",'基本情報入力シート'!F122)</f>
      </c>
      <c r="F108" s="305">
        <f>IF('基本情報入力シート'!G122="","",'基本情報入力シート'!G122)</f>
      </c>
      <c r="G108" s="305">
        <f>IF('基本情報入力シート'!H122="","",'基本情報入力シート'!H122)</f>
      </c>
      <c r="H108" s="305">
        <f>IF('基本情報入力シート'!I122="","",'基本情報入力シート'!I122)</f>
      </c>
      <c r="I108" s="305">
        <f>IF('基本情報入力シート'!J122="","",'基本情報入力シート'!J122)</f>
      </c>
      <c r="J108" s="305">
        <f>IF('基本情報入力シート'!K122="","",'基本情報入力シート'!K122)</f>
      </c>
      <c r="K108" s="306">
        <f>IF('基本情報入力シート'!L122="","",'基本情報入力シート'!L122)</f>
      </c>
      <c r="L108" s="288">
        <f t="shared" si="3"/>
      </c>
      <c r="M108" s="307">
        <f>IF('基本情報入力シート'!M122="","",'基本情報入力シート'!M122)</f>
      </c>
      <c r="N108" s="307">
        <f>IF('基本情報入力シート'!R122="","",'基本情報入力シート'!R122)</f>
      </c>
      <c r="O108" s="308">
        <f>IF('基本情報入力シート'!W122="","",'基本情報入力シート'!W122)</f>
      </c>
      <c r="P108" s="309">
        <f>IF('基本情報入力シート'!X122="","",'基本情報入力シート'!X122)</f>
      </c>
      <c r="Q108" s="316">
        <f>IF('基本情報入力シート'!Y122="","",'基本情報入力シート'!Y122)</f>
      </c>
      <c r="R108" s="293"/>
      <c r="S108" s="294"/>
      <c r="T108" s="295"/>
      <c r="U108" s="295"/>
      <c r="V108" s="295"/>
      <c r="W108" s="296"/>
      <c r="X108" s="297"/>
      <c r="Y108" s="317"/>
      <c r="Z108" s="317"/>
      <c r="AA108" s="317"/>
      <c r="AB108" s="317"/>
      <c r="AC108" s="317"/>
      <c r="AD108" s="317"/>
      <c r="AE108" s="318"/>
      <c r="AF108" s="318"/>
      <c r="AG108" s="318"/>
      <c r="AH108" s="319"/>
      <c r="AI108" s="300"/>
      <c r="AJ108" s="301"/>
    </row>
    <row r="109" spans="1:36" ht="27.75" customHeight="1">
      <c r="A109" s="303">
        <f t="shared" si="1"/>
        <v>91</v>
      </c>
      <c r="B109" s="304">
        <f>IF('基本情報入力シート'!C123="","",'基本情報入力シート'!C123)</f>
      </c>
      <c r="C109" s="305">
        <f>IF('基本情報入力シート'!D123="","",'基本情報入力シート'!D123)</f>
      </c>
      <c r="D109" s="305">
        <f>IF('基本情報入力シート'!E123="","",'基本情報入力シート'!E123)</f>
      </c>
      <c r="E109" s="305">
        <f>IF('基本情報入力シート'!F123="","",'基本情報入力シート'!F123)</f>
      </c>
      <c r="F109" s="305">
        <f>IF('基本情報入力シート'!G123="","",'基本情報入力シート'!G123)</f>
      </c>
      <c r="G109" s="305">
        <f>IF('基本情報入力シート'!H123="","",'基本情報入力シート'!H123)</f>
      </c>
      <c r="H109" s="305">
        <f>IF('基本情報入力シート'!I123="","",'基本情報入力シート'!I123)</f>
      </c>
      <c r="I109" s="305">
        <f>IF('基本情報入力シート'!J123="","",'基本情報入力シート'!J123)</f>
      </c>
      <c r="J109" s="305">
        <f>IF('基本情報入力シート'!K123="","",'基本情報入力シート'!K123)</f>
      </c>
      <c r="K109" s="306">
        <f>IF('基本情報入力シート'!L123="","",'基本情報入力シート'!L123)</f>
      </c>
      <c r="L109" s="288">
        <f t="shared" si="3"/>
      </c>
      <c r="M109" s="307">
        <f>IF('基本情報入力シート'!M123="","",'基本情報入力シート'!M123)</f>
      </c>
      <c r="N109" s="307">
        <f>IF('基本情報入力シート'!R123="","",'基本情報入力シート'!R123)</f>
      </c>
      <c r="O109" s="308">
        <f>IF('基本情報入力シート'!W123="","",'基本情報入力シート'!W123)</f>
      </c>
      <c r="P109" s="309">
        <f>IF('基本情報入力シート'!X123="","",'基本情報入力シート'!X123)</f>
      </c>
      <c r="Q109" s="316">
        <f>IF('基本情報入力シート'!Y123="","",'基本情報入力シート'!Y123)</f>
      </c>
      <c r="R109" s="293"/>
      <c r="S109" s="294"/>
      <c r="T109" s="295"/>
      <c r="U109" s="295"/>
      <c r="V109" s="295"/>
      <c r="W109" s="296"/>
      <c r="X109" s="297"/>
      <c r="Y109" s="317"/>
      <c r="Z109" s="317"/>
      <c r="AA109" s="317"/>
      <c r="AB109" s="317"/>
      <c r="AC109" s="317"/>
      <c r="AD109" s="317"/>
      <c r="AE109" s="318"/>
      <c r="AF109" s="318"/>
      <c r="AG109" s="318"/>
      <c r="AH109" s="319"/>
      <c r="AI109" s="300"/>
      <c r="AJ109" s="301"/>
    </row>
    <row r="110" spans="1:36" ht="27.75" customHeight="1">
      <c r="A110" s="303">
        <f t="shared" si="1"/>
        <v>92</v>
      </c>
      <c r="B110" s="304">
        <f>IF('基本情報入力シート'!C124="","",'基本情報入力シート'!C124)</f>
      </c>
      <c r="C110" s="305">
        <f>IF('基本情報入力シート'!D124="","",'基本情報入力シート'!D124)</f>
      </c>
      <c r="D110" s="305">
        <f>IF('基本情報入力シート'!E124="","",'基本情報入力シート'!E124)</f>
      </c>
      <c r="E110" s="305">
        <f>IF('基本情報入力シート'!F124="","",'基本情報入力シート'!F124)</f>
      </c>
      <c r="F110" s="305">
        <f>IF('基本情報入力シート'!G124="","",'基本情報入力シート'!G124)</f>
      </c>
      <c r="G110" s="305">
        <f>IF('基本情報入力シート'!H124="","",'基本情報入力シート'!H124)</f>
      </c>
      <c r="H110" s="305">
        <f>IF('基本情報入力シート'!I124="","",'基本情報入力シート'!I124)</f>
      </c>
      <c r="I110" s="305">
        <f>IF('基本情報入力シート'!J124="","",'基本情報入力シート'!J124)</f>
      </c>
      <c r="J110" s="305">
        <f>IF('基本情報入力シート'!K124="","",'基本情報入力シート'!K124)</f>
      </c>
      <c r="K110" s="306">
        <f>IF('基本情報入力シート'!L124="","",'基本情報入力シート'!L124)</f>
      </c>
      <c r="L110" s="288">
        <f t="shared" si="3"/>
      </c>
      <c r="M110" s="307">
        <f>IF('基本情報入力シート'!M124="","",'基本情報入力シート'!M124)</f>
      </c>
      <c r="N110" s="307">
        <f>IF('基本情報入力シート'!R124="","",'基本情報入力シート'!R124)</f>
      </c>
      <c r="O110" s="308">
        <f>IF('基本情報入力シート'!W124="","",'基本情報入力シート'!W124)</f>
      </c>
      <c r="P110" s="309">
        <f>IF('基本情報入力シート'!X124="","",'基本情報入力シート'!X124)</f>
      </c>
      <c r="Q110" s="316">
        <f>IF('基本情報入力シート'!Y124="","",'基本情報入力シート'!Y124)</f>
      </c>
      <c r="R110" s="293"/>
      <c r="S110" s="294"/>
      <c r="T110" s="295"/>
      <c r="U110" s="295"/>
      <c r="V110" s="295"/>
      <c r="W110" s="296"/>
      <c r="X110" s="297"/>
      <c r="Y110" s="317"/>
      <c r="Z110" s="317"/>
      <c r="AA110" s="317"/>
      <c r="AB110" s="317"/>
      <c r="AC110" s="317"/>
      <c r="AD110" s="317"/>
      <c r="AE110" s="318"/>
      <c r="AF110" s="318"/>
      <c r="AG110" s="318"/>
      <c r="AH110" s="319"/>
      <c r="AI110" s="300"/>
      <c r="AJ110" s="301"/>
    </row>
    <row r="111" spans="1:36" ht="27.75" customHeight="1">
      <c r="A111" s="303">
        <f t="shared" si="1"/>
        <v>93</v>
      </c>
      <c r="B111" s="304">
        <f>IF('基本情報入力シート'!C125="","",'基本情報入力シート'!C125)</f>
      </c>
      <c r="C111" s="305">
        <f>IF('基本情報入力シート'!D125="","",'基本情報入力シート'!D125)</f>
      </c>
      <c r="D111" s="305">
        <f>IF('基本情報入力シート'!E125="","",'基本情報入力シート'!E125)</f>
      </c>
      <c r="E111" s="305">
        <f>IF('基本情報入力シート'!F125="","",'基本情報入力シート'!F125)</f>
      </c>
      <c r="F111" s="305">
        <f>IF('基本情報入力シート'!G125="","",'基本情報入力シート'!G125)</f>
      </c>
      <c r="G111" s="305">
        <f>IF('基本情報入力シート'!H125="","",'基本情報入力シート'!H125)</f>
      </c>
      <c r="H111" s="305">
        <f>IF('基本情報入力シート'!I125="","",'基本情報入力シート'!I125)</f>
      </c>
      <c r="I111" s="305">
        <f>IF('基本情報入力シート'!J125="","",'基本情報入力シート'!J125)</f>
      </c>
      <c r="J111" s="305">
        <f>IF('基本情報入力シート'!K125="","",'基本情報入力シート'!K125)</f>
      </c>
      <c r="K111" s="306">
        <f>IF('基本情報入力シート'!L125="","",'基本情報入力シート'!L125)</f>
      </c>
      <c r="L111" s="288">
        <f t="shared" si="3"/>
      </c>
      <c r="M111" s="307">
        <f>IF('基本情報入力シート'!M125="","",'基本情報入力シート'!M125)</f>
      </c>
      <c r="N111" s="307">
        <f>IF('基本情報入力シート'!R125="","",'基本情報入力シート'!R125)</f>
      </c>
      <c r="O111" s="308">
        <f>IF('基本情報入力シート'!W125="","",'基本情報入力シート'!W125)</f>
      </c>
      <c r="P111" s="309">
        <f>IF('基本情報入力シート'!X125="","",'基本情報入力シート'!X125)</f>
      </c>
      <c r="Q111" s="316">
        <f>IF('基本情報入力シート'!Y125="","",'基本情報入力シート'!Y125)</f>
      </c>
      <c r="R111" s="293"/>
      <c r="S111" s="294"/>
      <c r="T111" s="295"/>
      <c r="U111" s="295"/>
      <c r="V111" s="295"/>
      <c r="W111" s="296"/>
      <c r="X111" s="297"/>
      <c r="Y111" s="317"/>
      <c r="Z111" s="317"/>
      <c r="AA111" s="317"/>
      <c r="AB111" s="317"/>
      <c r="AC111" s="317"/>
      <c r="AD111" s="317"/>
      <c r="AE111" s="318"/>
      <c r="AF111" s="318"/>
      <c r="AG111" s="318"/>
      <c r="AH111" s="319"/>
      <c r="AI111" s="300"/>
      <c r="AJ111" s="301"/>
    </row>
    <row r="112" spans="1:36" ht="27.75" customHeight="1">
      <c r="A112" s="303">
        <f t="shared" si="1"/>
        <v>94</v>
      </c>
      <c r="B112" s="304">
        <f>IF('基本情報入力シート'!C126="","",'基本情報入力シート'!C126)</f>
      </c>
      <c r="C112" s="305">
        <f>IF('基本情報入力シート'!D126="","",'基本情報入力シート'!D126)</f>
      </c>
      <c r="D112" s="305">
        <f>IF('基本情報入力シート'!E126="","",'基本情報入力シート'!E126)</f>
      </c>
      <c r="E112" s="305">
        <f>IF('基本情報入力シート'!F126="","",'基本情報入力シート'!F126)</f>
      </c>
      <c r="F112" s="305">
        <f>IF('基本情報入力シート'!G126="","",'基本情報入力シート'!G126)</f>
      </c>
      <c r="G112" s="305">
        <f>IF('基本情報入力シート'!H126="","",'基本情報入力シート'!H126)</f>
      </c>
      <c r="H112" s="305">
        <f>IF('基本情報入力シート'!I126="","",'基本情報入力シート'!I126)</f>
      </c>
      <c r="I112" s="305">
        <f>IF('基本情報入力シート'!J126="","",'基本情報入力シート'!J126)</f>
      </c>
      <c r="J112" s="305">
        <f>IF('基本情報入力シート'!K126="","",'基本情報入力シート'!K126)</f>
      </c>
      <c r="K112" s="306">
        <f>IF('基本情報入力シート'!L126="","",'基本情報入力シート'!L126)</f>
      </c>
      <c r="L112" s="288">
        <f t="shared" si="3"/>
      </c>
      <c r="M112" s="307">
        <f>IF('基本情報入力シート'!M126="","",'基本情報入力シート'!M126)</f>
      </c>
      <c r="N112" s="307">
        <f>IF('基本情報入力シート'!R126="","",'基本情報入力シート'!R126)</f>
      </c>
      <c r="O112" s="308">
        <f>IF('基本情報入力シート'!W126="","",'基本情報入力シート'!W126)</f>
      </c>
      <c r="P112" s="309">
        <f>IF('基本情報入力シート'!X126="","",'基本情報入力シート'!X126)</f>
      </c>
      <c r="Q112" s="316">
        <f>IF('基本情報入力シート'!Y126="","",'基本情報入力シート'!Y126)</f>
      </c>
      <c r="R112" s="293"/>
      <c r="S112" s="294"/>
      <c r="T112" s="295"/>
      <c r="U112" s="295"/>
      <c r="V112" s="295"/>
      <c r="W112" s="296"/>
      <c r="X112" s="297"/>
      <c r="Y112" s="317"/>
      <c r="Z112" s="317"/>
      <c r="AA112" s="317"/>
      <c r="AB112" s="317"/>
      <c r="AC112" s="317"/>
      <c r="AD112" s="317"/>
      <c r="AE112" s="318"/>
      <c r="AF112" s="318"/>
      <c r="AG112" s="318"/>
      <c r="AH112" s="319"/>
      <c r="AI112" s="300"/>
      <c r="AJ112" s="301"/>
    </row>
    <row r="113" spans="1:36" ht="27.75" customHeight="1">
      <c r="A113" s="303">
        <f t="shared" si="1"/>
        <v>95</v>
      </c>
      <c r="B113" s="304">
        <f>IF('基本情報入力シート'!C127="","",'基本情報入力シート'!C127)</f>
      </c>
      <c r="C113" s="305">
        <f>IF('基本情報入力シート'!D127="","",'基本情報入力シート'!D127)</f>
      </c>
      <c r="D113" s="305">
        <f>IF('基本情報入力シート'!E127="","",'基本情報入力シート'!E127)</f>
      </c>
      <c r="E113" s="305">
        <f>IF('基本情報入力シート'!F127="","",'基本情報入力シート'!F127)</f>
      </c>
      <c r="F113" s="305">
        <f>IF('基本情報入力シート'!G127="","",'基本情報入力シート'!G127)</f>
      </c>
      <c r="G113" s="305">
        <f>IF('基本情報入力シート'!H127="","",'基本情報入力シート'!H127)</f>
      </c>
      <c r="H113" s="305">
        <f>IF('基本情報入力シート'!I127="","",'基本情報入力シート'!I127)</f>
      </c>
      <c r="I113" s="305">
        <f>IF('基本情報入力シート'!J127="","",'基本情報入力シート'!J127)</f>
      </c>
      <c r="J113" s="305">
        <f>IF('基本情報入力シート'!K127="","",'基本情報入力シート'!K127)</f>
      </c>
      <c r="K113" s="306">
        <f>IF('基本情報入力シート'!L127="","",'基本情報入力シート'!L127)</f>
      </c>
      <c r="L113" s="288">
        <f t="shared" si="3"/>
      </c>
      <c r="M113" s="307">
        <f>IF('基本情報入力シート'!M127="","",'基本情報入力シート'!M127)</f>
      </c>
      <c r="N113" s="307">
        <f>IF('基本情報入力シート'!R127="","",'基本情報入力シート'!R127)</f>
      </c>
      <c r="O113" s="308">
        <f>IF('基本情報入力シート'!W127="","",'基本情報入力シート'!W127)</f>
      </c>
      <c r="P113" s="309">
        <f>IF('基本情報入力シート'!X127="","",'基本情報入力シート'!X127)</f>
      </c>
      <c r="Q113" s="316">
        <f>IF('基本情報入力シート'!Y127="","",'基本情報入力シート'!Y127)</f>
      </c>
      <c r="R113" s="293"/>
      <c r="S113" s="294"/>
      <c r="T113" s="295"/>
      <c r="U113" s="295"/>
      <c r="V113" s="295"/>
      <c r="W113" s="296"/>
      <c r="X113" s="297"/>
      <c r="Y113" s="317"/>
      <c r="Z113" s="317"/>
      <c r="AA113" s="317"/>
      <c r="AB113" s="317"/>
      <c r="AC113" s="317"/>
      <c r="AD113" s="317"/>
      <c r="AE113" s="318"/>
      <c r="AF113" s="318"/>
      <c r="AG113" s="318"/>
      <c r="AH113" s="319"/>
      <c r="AI113" s="300"/>
      <c r="AJ113" s="301"/>
    </row>
    <row r="114" spans="1:36" ht="27.75" customHeight="1">
      <c r="A114" s="303">
        <f t="shared" si="1"/>
        <v>96</v>
      </c>
      <c r="B114" s="304">
        <f>IF('基本情報入力シート'!C128="","",'基本情報入力シート'!C128)</f>
      </c>
      <c r="C114" s="305">
        <f>IF('基本情報入力シート'!D128="","",'基本情報入力シート'!D128)</f>
      </c>
      <c r="D114" s="305">
        <f>IF('基本情報入力シート'!E128="","",'基本情報入力シート'!E128)</f>
      </c>
      <c r="E114" s="305">
        <f>IF('基本情報入力シート'!F128="","",'基本情報入力シート'!F128)</f>
      </c>
      <c r="F114" s="305">
        <f>IF('基本情報入力シート'!G128="","",'基本情報入力シート'!G128)</f>
      </c>
      <c r="G114" s="305">
        <f>IF('基本情報入力シート'!H128="","",'基本情報入力シート'!H128)</f>
      </c>
      <c r="H114" s="305">
        <f>IF('基本情報入力シート'!I128="","",'基本情報入力シート'!I128)</f>
      </c>
      <c r="I114" s="305">
        <f>IF('基本情報入力シート'!J128="","",'基本情報入力シート'!J128)</f>
      </c>
      <c r="J114" s="305">
        <f>IF('基本情報入力シート'!K128="","",'基本情報入力シート'!K128)</f>
      </c>
      <c r="K114" s="306">
        <f>IF('基本情報入力シート'!L128="","",'基本情報入力シート'!L128)</f>
      </c>
      <c r="L114" s="288">
        <f t="shared" si="3"/>
      </c>
      <c r="M114" s="307">
        <f>IF('基本情報入力シート'!M128="","",'基本情報入力シート'!M128)</f>
      </c>
      <c r="N114" s="307">
        <f>IF('基本情報入力シート'!R128="","",'基本情報入力シート'!R128)</f>
      </c>
      <c r="O114" s="308">
        <f>IF('基本情報入力シート'!W128="","",'基本情報入力シート'!W128)</f>
      </c>
      <c r="P114" s="309">
        <f>IF('基本情報入力シート'!X128="","",'基本情報入力シート'!X128)</f>
      </c>
      <c r="Q114" s="316">
        <f>IF('基本情報入力シート'!Y128="","",'基本情報入力シート'!Y128)</f>
      </c>
      <c r="R114" s="293"/>
      <c r="S114" s="294"/>
      <c r="T114" s="295"/>
      <c r="U114" s="295"/>
      <c r="V114" s="295"/>
      <c r="W114" s="296"/>
      <c r="X114" s="297"/>
      <c r="Y114" s="317"/>
      <c r="Z114" s="317"/>
      <c r="AA114" s="317"/>
      <c r="AB114" s="317"/>
      <c r="AC114" s="317"/>
      <c r="AD114" s="317"/>
      <c r="AE114" s="318"/>
      <c r="AF114" s="318"/>
      <c r="AG114" s="318"/>
      <c r="AH114" s="319"/>
      <c r="AI114" s="300"/>
      <c r="AJ114" s="301"/>
    </row>
    <row r="115" spans="1:36" ht="27.75" customHeight="1">
      <c r="A115" s="303">
        <f t="shared" si="1"/>
        <v>97</v>
      </c>
      <c r="B115" s="304">
        <f>IF('基本情報入力シート'!C129="","",'基本情報入力シート'!C129)</f>
      </c>
      <c r="C115" s="305">
        <f>IF('基本情報入力シート'!D129="","",'基本情報入力シート'!D129)</f>
      </c>
      <c r="D115" s="305">
        <f>IF('基本情報入力シート'!E129="","",'基本情報入力シート'!E129)</f>
      </c>
      <c r="E115" s="305">
        <f>IF('基本情報入力シート'!F129="","",'基本情報入力シート'!F129)</f>
      </c>
      <c r="F115" s="305">
        <f>IF('基本情報入力シート'!G129="","",'基本情報入力シート'!G129)</f>
      </c>
      <c r="G115" s="305">
        <f>IF('基本情報入力シート'!H129="","",'基本情報入力シート'!H129)</f>
      </c>
      <c r="H115" s="305">
        <f>IF('基本情報入力シート'!I129="","",'基本情報入力シート'!I129)</f>
      </c>
      <c r="I115" s="305">
        <f>IF('基本情報入力シート'!J129="","",'基本情報入力シート'!J129)</f>
      </c>
      <c r="J115" s="305">
        <f>IF('基本情報入力シート'!K129="","",'基本情報入力シート'!K129)</f>
      </c>
      <c r="K115" s="306">
        <f>IF('基本情報入力シート'!L129="","",'基本情報入力シート'!L129)</f>
      </c>
      <c r="L115" s="288">
        <f t="shared" si="3"/>
      </c>
      <c r="M115" s="307">
        <f>IF('基本情報入力シート'!M129="","",'基本情報入力シート'!M129)</f>
      </c>
      <c r="N115" s="307">
        <f>IF('基本情報入力シート'!R129="","",'基本情報入力シート'!R129)</f>
      </c>
      <c r="O115" s="308">
        <f>IF('基本情報入力シート'!W129="","",'基本情報入力シート'!W129)</f>
      </c>
      <c r="P115" s="309">
        <f>IF('基本情報入力シート'!X129="","",'基本情報入力シート'!X129)</f>
      </c>
      <c r="Q115" s="316">
        <f>IF('基本情報入力シート'!Y129="","",'基本情報入力シート'!Y129)</f>
      </c>
      <c r="R115" s="293"/>
      <c r="S115" s="294"/>
      <c r="T115" s="295"/>
      <c r="U115" s="295"/>
      <c r="V115" s="295"/>
      <c r="W115" s="296"/>
      <c r="X115" s="297"/>
      <c r="Y115" s="317"/>
      <c r="Z115" s="317"/>
      <c r="AA115" s="317"/>
      <c r="AB115" s="317"/>
      <c r="AC115" s="317"/>
      <c r="AD115" s="317"/>
      <c r="AE115" s="318"/>
      <c r="AF115" s="318"/>
      <c r="AG115" s="318"/>
      <c r="AH115" s="319"/>
      <c r="AI115" s="300"/>
      <c r="AJ115" s="301"/>
    </row>
    <row r="116" spans="1:36" ht="27.75" customHeight="1">
      <c r="A116" s="303">
        <f t="shared" si="1"/>
        <v>98</v>
      </c>
      <c r="B116" s="304">
        <f>IF('基本情報入力シート'!C130="","",'基本情報入力シート'!C130)</f>
      </c>
      <c r="C116" s="305">
        <f>IF('基本情報入力シート'!D130="","",'基本情報入力シート'!D130)</f>
      </c>
      <c r="D116" s="305">
        <f>IF('基本情報入力シート'!E130="","",'基本情報入力シート'!E130)</f>
      </c>
      <c r="E116" s="305">
        <f>IF('基本情報入力シート'!F130="","",'基本情報入力シート'!F130)</f>
      </c>
      <c r="F116" s="305">
        <f>IF('基本情報入力シート'!G130="","",'基本情報入力シート'!G130)</f>
      </c>
      <c r="G116" s="305">
        <f>IF('基本情報入力シート'!H130="","",'基本情報入力シート'!H130)</f>
      </c>
      <c r="H116" s="305">
        <f>IF('基本情報入力シート'!I130="","",'基本情報入力シート'!I130)</f>
      </c>
      <c r="I116" s="305">
        <f>IF('基本情報入力シート'!J130="","",'基本情報入力シート'!J130)</f>
      </c>
      <c r="J116" s="305">
        <f>IF('基本情報入力シート'!K130="","",'基本情報入力シート'!K130)</f>
      </c>
      <c r="K116" s="306">
        <f>IF('基本情報入力シート'!L130="","",'基本情報入力シート'!L130)</f>
      </c>
      <c r="L116" s="288">
        <f t="shared" si="3"/>
      </c>
      <c r="M116" s="307">
        <f>IF('基本情報入力シート'!M130="","",'基本情報入力シート'!M130)</f>
      </c>
      <c r="N116" s="307">
        <f>IF('基本情報入力シート'!R130="","",'基本情報入力シート'!R130)</f>
      </c>
      <c r="O116" s="308">
        <f>IF('基本情報入力シート'!W130="","",'基本情報入力シート'!W130)</f>
      </c>
      <c r="P116" s="309">
        <f>IF('基本情報入力シート'!X130="","",'基本情報入力シート'!X130)</f>
      </c>
      <c r="Q116" s="316">
        <f>IF('基本情報入力シート'!Y130="","",'基本情報入力シート'!Y130)</f>
      </c>
      <c r="R116" s="293"/>
      <c r="S116" s="294"/>
      <c r="T116" s="295"/>
      <c r="U116" s="295"/>
      <c r="V116" s="295"/>
      <c r="W116" s="296"/>
      <c r="X116" s="297"/>
      <c r="Y116" s="317"/>
      <c r="Z116" s="317"/>
      <c r="AA116" s="317"/>
      <c r="AB116" s="317"/>
      <c r="AC116" s="317"/>
      <c r="AD116" s="317"/>
      <c r="AE116" s="318"/>
      <c r="AF116" s="318"/>
      <c r="AG116" s="318"/>
      <c r="AH116" s="319"/>
      <c r="AI116" s="300"/>
      <c r="AJ116" s="301"/>
    </row>
    <row r="117" spans="1:36" ht="27.75" customHeight="1">
      <c r="A117" s="303">
        <f t="shared" si="1"/>
        <v>99</v>
      </c>
      <c r="B117" s="304">
        <f>IF('基本情報入力シート'!C131="","",'基本情報入力シート'!C131)</f>
      </c>
      <c r="C117" s="305">
        <f>IF('基本情報入力シート'!D131="","",'基本情報入力シート'!D131)</f>
      </c>
      <c r="D117" s="305">
        <f>IF('基本情報入力シート'!E131="","",'基本情報入力シート'!E131)</f>
      </c>
      <c r="E117" s="305">
        <f>IF('基本情報入力シート'!F131="","",'基本情報入力シート'!F131)</f>
      </c>
      <c r="F117" s="305">
        <f>IF('基本情報入力シート'!G131="","",'基本情報入力シート'!G131)</f>
      </c>
      <c r="G117" s="305">
        <f>IF('基本情報入力シート'!H131="","",'基本情報入力シート'!H131)</f>
      </c>
      <c r="H117" s="305">
        <f>IF('基本情報入力シート'!I131="","",'基本情報入力シート'!I131)</f>
      </c>
      <c r="I117" s="305">
        <f>IF('基本情報入力シート'!J131="","",'基本情報入力シート'!J131)</f>
      </c>
      <c r="J117" s="305">
        <f>IF('基本情報入力シート'!K131="","",'基本情報入力シート'!K131)</f>
      </c>
      <c r="K117" s="306">
        <f>IF('基本情報入力シート'!L131="","",'基本情報入力シート'!L131)</f>
      </c>
      <c r="L117" s="288">
        <f t="shared" si="3"/>
      </c>
      <c r="M117" s="307">
        <f>IF('基本情報入力シート'!M131="","",'基本情報入力シート'!M131)</f>
      </c>
      <c r="N117" s="307">
        <f>IF('基本情報入力シート'!R131="","",'基本情報入力シート'!R131)</f>
      </c>
      <c r="O117" s="308">
        <f>IF('基本情報入力シート'!W131="","",'基本情報入力シート'!W131)</f>
      </c>
      <c r="P117" s="309">
        <f>IF('基本情報入力シート'!X131="","",'基本情報入力シート'!X131)</f>
      </c>
      <c r="Q117" s="316">
        <f>IF('基本情報入力シート'!Y131="","",'基本情報入力シート'!Y131)</f>
      </c>
      <c r="R117" s="293"/>
      <c r="S117" s="294"/>
      <c r="T117" s="295"/>
      <c r="U117" s="295"/>
      <c r="V117" s="295"/>
      <c r="W117" s="296"/>
      <c r="X117" s="297"/>
      <c r="Y117" s="317"/>
      <c r="Z117" s="317"/>
      <c r="AA117" s="317"/>
      <c r="AB117" s="317"/>
      <c r="AC117" s="317"/>
      <c r="AD117" s="317"/>
      <c r="AE117" s="318"/>
      <c r="AF117" s="318"/>
      <c r="AG117" s="318"/>
      <c r="AH117" s="319"/>
      <c r="AI117" s="300"/>
      <c r="AJ117" s="301"/>
    </row>
    <row r="118" spans="1:36" ht="27.75" customHeight="1">
      <c r="A118" s="303">
        <f t="shared" si="1"/>
        <v>100</v>
      </c>
      <c r="B118" s="304">
        <f>IF('基本情報入力シート'!C132="","",'基本情報入力シート'!C132)</f>
      </c>
      <c r="C118" s="305">
        <f>IF('基本情報入力シート'!D132="","",'基本情報入力シート'!D132)</f>
      </c>
      <c r="D118" s="305">
        <f>IF('基本情報入力シート'!E132="","",'基本情報入力シート'!E132)</f>
      </c>
      <c r="E118" s="305">
        <f>IF('基本情報入力シート'!F132="","",'基本情報入力シート'!F132)</f>
      </c>
      <c r="F118" s="305">
        <f>IF('基本情報入力シート'!G132="","",'基本情報入力シート'!G132)</f>
      </c>
      <c r="G118" s="305">
        <f>IF('基本情報入力シート'!H132="","",'基本情報入力シート'!H132)</f>
      </c>
      <c r="H118" s="305">
        <f>IF('基本情報入力シート'!I132="","",'基本情報入力シート'!I132)</f>
      </c>
      <c r="I118" s="305">
        <f>IF('基本情報入力シート'!J132="","",'基本情報入力シート'!J132)</f>
      </c>
      <c r="J118" s="305">
        <f>IF('基本情報入力シート'!K132="","",'基本情報入力シート'!K132)</f>
      </c>
      <c r="K118" s="306">
        <f>IF('基本情報入力シート'!L132="","",'基本情報入力シート'!L132)</f>
      </c>
      <c r="L118" s="288">
        <f t="shared" si="3"/>
      </c>
      <c r="M118" s="307">
        <f>IF('基本情報入力シート'!M132="","",'基本情報入力シート'!M132)</f>
      </c>
      <c r="N118" s="307">
        <f>IF('基本情報入力シート'!R132="","",'基本情報入力シート'!R132)</f>
      </c>
      <c r="O118" s="308">
        <f>IF('基本情報入力シート'!W132="","",'基本情報入力シート'!W132)</f>
      </c>
      <c r="P118" s="309">
        <f>IF('基本情報入力シート'!X132="","",'基本情報入力シート'!X132)</f>
      </c>
      <c r="Q118" s="310">
        <f>IF('基本情報入力シート'!Y132="","",'基本情報入力シート'!Y132)</f>
      </c>
      <c r="R118" s="320"/>
      <c r="S118" s="311"/>
      <c r="T118" s="321"/>
      <c r="U118" s="321"/>
      <c r="V118" s="321"/>
      <c r="W118" s="322"/>
      <c r="X118" s="312"/>
      <c r="Y118" s="313"/>
      <c r="Z118" s="313"/>
      <c r="AA118" s="313"/>
      <c r="AB118" s="313"/>
      <c r="AC118" s="313"/>
      <c r="AD118" s="313"/>
      <c r="AE118" s="314"/>
      <c r="AF118" s="314"/>
      <c r="AG118" s="314"/>
      <c r="AH118" s="315"/>
      <c r="AI118" s="300"/>
      <c r="AJ118" s="301"/>
    </row>
    <row r="119" spans="1:34" ht="13.5">
      <c r="A119" s="323"/>
      <c r="B119" s="324"/>
      <c r="C119" s="325"/>
      <c r="D119" s="325"/>
      <c r="E119" s="325"/>
      <c r="F119" s="325"/>
      <c r="G119" s="325"/>
      <c r="H119" s="325"/>
      <c r="I119" s="325"/>
      <c r="J119" s="325"/>
      <c r="K119" s="325"/>
      <c r="L119" s="325"/>
      <c r="M119" s="325"/>
      <c r="N119" s="325"/>
      <c r="O119" s="325"/>
      <c r="Q119" s="75"/>
      <c r="R119" s="75"/>
      <c r="S119" s="144"/>
      <c r="T119" s="144"/>
      <c r="U119" s="144"/>
      <c r="V119" s="193"/>
      <c r="W119" s="326"/>
      <c r="X119" s="327"/>
      <c r="Y119" s="327"/>
      <c r="Z119" s="327"/>
      <c r="AA119" s="327"/>
      <c r="AB119" s="328"/>
      <c r="AC119" s="328"/>
      <c r="AD119" s="329"/>
      <c r="AE119" s="329"/>
      <c r="AF119" s="329"/>
      <c r="AG119" s="329"/>
      <c r="AH119" s="329"/>
    </row>
    <row r="120" spans="1:33" ht="13.5">
      <c r="A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row>
    <row r="121" spans="1:33" ht="13.5">
      <c r="A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row>
    <row r="122" spans="1:33" ht="13.5">
      <c r="A122" s="208"/>
      <c r="C122" s="330"/>
      <c r="D122" s="330"/>
      <c r="E122" s="330"/>
      <c r="F122" s="330"/>
      <c r="G122" s="330"/>
      <c r="H122" s="330"/>
      <c r="I122" s="330"/>
      <c r="J122" s="330"/>
      <c r="K122" s="330"/>
      <c r="L122" s="330"/>
      <c r="M122" s="330"/>
      <c r="N122" s="330"/>
      <c r="O122" s="330"/>
      <c r="P122" s="330"/>
      <c r="Q122" s="208"/>
      <c r="R122" s="208"/>
      <c r="S122" s="208"/>
      <c r="T122" s="208"/>
      <c r="U122" s="208"/>
      <c r="V122" s="208"/>
      <c r="W122" s="208"/>
      <c r="X122" s="208"/>
      <c r="Y122" s="208"/>
      <c r="Z122" s="208"/>
      <c r="AA122" s="208"/>
      <c r="AB122" s="208"/>
      <c r="AC122" s="208"/>
      <c r="AD122" s="208"/>
      <c r="AE122" s="208"/>
      <c r="AF122" s="208"/>
      <c r="AG122" s="208"/>
    </row>
    <row r="123" spans="1:33" ht="13.5">
      <c r="A123" s="208"/>
      <c r="B123" s="330"/>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row>
  </sheetData>
  <sheetProtection/>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55" r:id="rId3"/>
  <ignoredErrors>
    <ignoredError sqref="A19" numberStoredAsText="1"/>
    <ignoredError sqref="P19:Q23 A20:A23 B19:N23" numberStoredAsText="1"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D31" sqref="D31"/>
    </sheetView>
  </sheetViews>
  <sheetFormatPr defaultColWidth="9.00390625" defaultRowHeight="13.5"/>
  <cols>
    <col min="1" max="1" width="48.00390625" style="0" customWidth="1"/>
  </cols>
  <sheetData>
    <row r="1" ht="13.5">
      <c r="A1" s="1"/>
    </row>
    <row r="2" ht="22.5" customHeight="1" thickBot="1">
      <c r="A2" s="1" t="s">
        <v>10</v>
      </c>
    </row>
    <row r="3" ht="39.75" customHeight="1" thickBot="1">
      <c r="A3" s="2" t="s">
        <v>8</v>
      </c>
    </row>
    <row r="4" ht="16.5" customHeight="1">
      <c r="A4" s="3" t="s">
        <v>11</v>
      </c>
    </row>
    <row r="5" ht="16.5" customHeight="1">
      <c r="A5" s="5" t="s">
        <v>12</v>
      </c>
    </row>
    <row r="6" ht="16.5" customHeight="1">
      <c r="A6" s="4" t="s">
        <v>200</v>
      </c>
    </row>
    <row r="7" ht="16.5" customHeight="1">
      <c r="A7" s="4" t="s">
        <v>190</v>
      </c>
    </row>
    <row r="8" ht="16.5" customHeight="1">
      <c r="A8" s="4" t="s">
        <v>13</v>
      </c>
    </row>
    <row r="9" ht="16.5" customHeight="1">
      <c r="A9" s="4" t="s">
        <v>14</v>
      </c>
    </row>
    <row r="10" ht="16.5" customHeight="1">
      <c r="A10" s="4" t="s">
        <v>191</v>
      </c>
    </row>
    <row r="11" ht="16.5" customHeight="1">
      <c r="A11" s="4" t="s">
        <v>192</v>
      </c>
    </row>
    <row r="12" ht="16.5" customHeight="1">
      <c r="A12" s="4" t="s">
        <v>15</v>
      </c>
    </row>
    <row r="13" ht="16.5" customHeight="1">
      <c r="A13" s="4" t="s">
        <v>193</v>
      </c>
    </row>
    <row r="14" ht="16.5" customHeight="1">
      <c r="A14" s="4" t="s">
        <v>194</v>
      </c>
    </row>
    <row r="15" ht="16.5" customHeight="1">
      <c r="A15" s="5" t="s">
        <v>16</v>
      </c>
    </row>
    <row r="16" ht="16.5" customHeight="1">
      <c r="A16" s="4" t="s">
        <v>195</v>
      </c>
    </row>
    <row r="17" ht="16.5" customHeight="1">
      <c r="A17" s="4" t="s">
        <v>17</v>
      </c>
    </row>
    <row r="18" ht="16.5" customHeight="1">
      <c r="A18" s="5" t="s">
        <v>18</v>
      </c>
    </row>
    <row r="19" ht="16.5" customHeight="1">
      <c r="A19" s="4" t="s">
        <v>196</v>
      </c>
    </row>
    <row r="20" ht="16.5" customHeight="1">
      <c r="A20" s="5" t="s">
        <v>19</v>
      </c>
    </row>
    <row r="21" ht="16.5" customHeight="1">
      <c r="A21" s="4" t="s">
        <v>197</v>
      </c>
    </row>
    <row r="22" ht="16.5" customHeight="1">
      <c r="A22" s="5" t="s">
        <v>20</v>
      </c>
    </row>
    <row r="23" ht="16.5" customHeight="1">
      <c r="A23" s="4" t="s">
        <v>198</v>
      </c>
    </row>
    <row r="24" ht="16.5" customHeight="1">
      <c r="A24" s="4" t="s">
        <v>21</v>
      </c>
    </row>
    <row r="25" ht="16.5" customHeight="1">
      <c r="A25" s="4" t="s">
        <v>199</v>
      </c>
    </row>
    <row r="26" ht="16.5" customHeight="1">
      <c r="A26" s="4" t="s">
        <v>66</v>
      </c>
    </row>
    <row r="27" ht="16.5" customHeight="1">
      <c r="A27" s="4" t="s">
        <v>67</v>
      </c>
    </row>
    <row r="29" spans="2:3" ht="13.5">
      <c r="B29" s="6"/>
      <c r="C29" s="6"/>
    </row>
    <row r="30" spans="2:3" ht="13.5">
      <c r="B30" s="6"/>
      <c r="C30" s="6"/>
    </row>
    <row r="31" spans="2:3" ht="13.5">
      <c r="B31" s="6"/>
      <c r="C31" s="6"/>
    </row>
    <row r="32" spans="2:3" ht="13.5">
      <c r="B32" s="6"/>
      <c r="C32" s="6"/>
    </row>
  </sheetData>
  <sheetProtection/>
  <printOptions horizontalCentered="1"/>
  <pageMargins left="0.3937007874015748" right="0.3937007874015748" top="0.7874015748031497" bottom="0.3937007874015748" header="0.5118110236220472" footer="0.511811023622047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宇陀市役所</cp:lastModifiedBy>
  <cp:lastPrinted>2020-03-05T07:35:33Z</cp:lastPrinted>
  <dcterms:created xsi:type="dcterms:W3CDTF">2018-06-19T01:27:02Z</dcterms:created>
  <dcterms:modified xsi:type="dcterms:W3CDTF">2020-03-09T02:44:53Z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