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city.uda.nara.jp\財政課\●●地方財政状況調査（決算統計）●●\R04地方財政状況調査（決算統計）\32_令和4年度分 財政状況資料集_照会回答\05_再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<sst xmlns="http://schemas.openxmlformats.org/spreadsheetml/2006/main" count="1111" uniqueCount="612">
  <si>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</si>
  <si>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</si>
  <si>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</si>
  <si>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</si>
  <si>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</si>
  <si>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</si>
  <si>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</si>
  <si>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</si>
  <si>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</si>
  <si>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</si>
  <si>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</si>
  <si>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</si>
  <si>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</si>
  <si>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</si>
  <si>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</si>
  <si>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</si>
  <si>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</si>
  <si>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</si>
  <si>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</si>
  <si>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</si>
  <si>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</si>
  <si>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</si>
  <si>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</si>
  <si>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</si>
  <si>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</si>
  <si>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</si>
  <si>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</si>
  <si>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</si>
  <si>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</si>
  <si>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</si>
  <si>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</si>
  <si>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</si>
  <si>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</si>
  <si>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</si>
  <si>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</si>
  <si>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</si>
  <si>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</si>
  <si>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</si>
  <si>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</si>
  <si>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</si>
  <si>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</si>
  <si>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</si>
  <si>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</si>
  <si>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</si>
  <si>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</si>
  <si>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</si>
  <si>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</si>
  <si>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</si>
  <si>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</si>
  <si>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</si>
  <si>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</si>
  <si>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</si>
  <si>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</si>
  <si>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</si>
  <si>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</si>
  <si>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</si>
  <si>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</si>
  <si>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</si>
  <si>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</si>
  <si>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</si>
  <si>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</si>
  <si>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</si>
  <si>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</si>
  <si>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</si>
  <si>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</si>
  <si>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</si>
  <si>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</si>
  <si>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</si>
  <si>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</si>
  <si>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</si>
  <si>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</si>
  <si>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</si>
  <si>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</si>
  <si>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</si>
  <si>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</si>
  <si>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</si>
  <si>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</si>
  <si>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</si>
  <si>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</si>
  <si>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</si>
  <si>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</si>
  <si>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</si>
  <si>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</si>
  <si>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</si>
  <si>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</si>
  <si>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</si>
  <si>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</si>
  <si>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</si>
  <si>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</si>
  <si>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</si>
  <si>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</si>
  <si>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</si>
  <si>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</si>
  <si>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</si>
  <si>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</si>
  <si>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</si>
  <si>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</si>
  <si>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</si>
  <si>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</si>
  <si>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</si>
  <si>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</si>
  <si>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</si>
  <si>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</si>
  <si>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</si>
  <si>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</si>
  <si>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</si>
  <si>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</si>
  <si>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</si>
  <si>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</si>
  <si>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</si>
  <si>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</si>
  <si>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</si>
  <si>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</si>
  <si>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</si>
  <si>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</si>
  <si>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</si>
  <si>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</si>
  <si>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</si>
  <si>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</si>
  <si>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</si>
  <si>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</si>
  <si>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</si>
  <si>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</si>
  <si>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</si>
  <si>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</si>
  <si>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</si>
  <si>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</si>
  <si>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</si>
  <si>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</si>
  <si>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</si>
  <si>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</si>
  <si>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</si>
  <si>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</si>
  <si>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</si>
  <si>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</si>
  <si>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</si>
  <si>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</si>
  <si>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</si>
  <si>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</si>
  <si>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</si>
  <si>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</si>
  <si>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</si>
  <si>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</si>
  <si>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</si>
  <si>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</si>
  <si>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</si>
  <si>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</si>
  <si>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</si>
  <si>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</si>
  <si>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</si>
  <si>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</si>
  <si>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</si>
  <si>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</si>
  <si>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</si>
  <si>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</si>
  <si>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</si>
  <si>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</si>
  <si>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</si>
  <si>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</si>
  <si>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</si>
  <si>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</si>
  <si>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</si>
  <si>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</si>
  <si>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</si>
  <si>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</si>
  <si>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</si>
  <si>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</si>
  <si>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</si>
  <si>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</si>
  <si>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</si>
  <si>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</si>
  <si>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</si>
  <si>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</si>
  <si>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</si>
  <si>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</si>
  <si>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</si>
  <si>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</si>
  <si>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</si>
  <si>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</si>
  <si>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</si>
  <si>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</si>
  <si>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</si>
  <si>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</si>
  <si>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</si>
  <si>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</si>
  <si>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</si>
  <si>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</si>
  <si>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</si>
  <si>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</si>
  <si>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</si>
  <si>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</si>
  <si>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</si>
  <si>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</si>
  <si>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</si>
  <si>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</si>
  <si>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</si>
  <si>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</si>
  <si>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</si>
  <si>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</si>
  <si>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</si>
  <si>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</si>
  <si>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</si>
  <si>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</si>
  <si>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</si>
  <si>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</si>
  <si>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</si>
  <si>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</si>
  <si>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</si>
  <si>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</si>
  <si>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</si>
  <si>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</si>
  <si>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</si>
  <si>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</si>
  <si>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</si>
  <si>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</si>
  <si>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</si>
  <si>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</si>
  <si>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奈良県宇陀市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</si>
  <si>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</si>
  <si>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</si>
  <si>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</si>
  <si>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</si>
  <si>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</si>
  <si>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</si>
  <si>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</si>
  <si>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</si>
  <si>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</si>
  <si>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</si>
  <si>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</si>
  <si>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</si>
  <si>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</si>
  <si>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</si>
  <si>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</si>
  <si>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</si>
  <si>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</si>
  <si>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</si>
  <si>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</si>
  <si>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</si>
  <si>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</si>
  <si>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</si>
  <si>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</si>
  <si>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</si>
  <si>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</si>
  <si>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</si>
  <si>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</si>
  <si>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</si>
  <si>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</si>
  <si>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</si>
  <si>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</si>
  <si>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</si>
  <si>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</si>
  <si>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</si>
  <si>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</si>
  <si>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</si>
  <si>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</si>
  <si>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</si>
  <si>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</si>
  <si>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</si>
  <si>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</si>
  <si>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</si>
  <si>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</si>
  <si>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</si>
  <si>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</si>
  <si>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</si>
  <si>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</si>
  <si>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</si>
  <si>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</si>
  <si>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</si>
  <si>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</si>
  <si>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</si>
  <si>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</si>
  <si>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</si>
  <si>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</si>
  <si>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</si>
  <si>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</si>
  <si>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</si>
  <si>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</si>
  <si>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</si>
  <si>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</si>
  <si>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</si>
  <si>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</si>
  <si>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</si>
  <si>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</si>
  <si>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</si>
  <si>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</si>
  <si>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</si>
  <si>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</si>
  <si>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</si>
  <si>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</si>
  <si>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</si>
  <si>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</si>
  <si>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</si>
  <si>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</si>
  <si>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</si>
  <si>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</si>
  <si>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</si>
  <si>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</si>
  <si>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</si>
  <si>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</si>
  <si>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</si>
  <si>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</si>
  <si>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</si>
  <si>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</si>
  <si>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</si>
  <si>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</si>
  <si>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</si>
  <si>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</si>
  <si>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</si>
  <si>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</si>
  <si>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</si>
  <si>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</si>
  <si>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</si>
  <si>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</si>
  <si>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</si>
  <si>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</si>
  <si>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</si>
  <si>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</si>
  <si>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</si>
  <si>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</si>
  <si>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</si>
  <si>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</si>
  <si>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</si>
  <si>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</si>
  <si>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</si>
  <si>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</si>
  <si>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</si>
  <si>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</si>
  <si>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</si>
  <si>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</si>
  <si>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</si>
  <si>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</si>
  <si>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</si>
  <si>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</si>
  <si>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</si>
  <si>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</si>
  <si>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</si>
  <si>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</si>
  <si>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</si>
  <si>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</si>
  <si>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</si>
  <si>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</si>
  <si>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</si>
  <si>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</si>
  <si>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</si>
  <si>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</si>
  <si>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</si>
  <si>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</si>
  <si>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</si>
  <si>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</si>
  <si>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</si>
  <si>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</si>
  <si>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</si>
  <si>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</si>
  <si>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</si>
  <si>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</si>
  <si>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</si>
  <si>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</si>
  <si>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</si>
  <si>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</si>
  <si>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</si>
  <si>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</si>
  <si>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</si>
  <si>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</si>
  <si>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</si>
  <si>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</si>
  <si>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</si>
  <si>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</si>
  <si>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</si>
  <si>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</si>
  <si>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</si>
  <si>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</si>
  <si>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奈良県宇陀市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</si>
  <si>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</si>
  <si>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</si>
  <si>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</si>
  <si>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</si>
  <si>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</si>
  <si>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</si>
  <si>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</si>
  <si>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</si>
  <si>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</si>
  <si>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</si>
  <si>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</si>
  <si>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</si>
  <si>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</si>
  <si>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</si>
  <si>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</si>
  <si>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</si>
  <si>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</si>
  <si>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</si>
  <si>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</si>
  <si>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</si>
  <si>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</si>
  <si>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</si>
  <si>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</si>
  <si>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</si>
  <si>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</si>
  <si>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</si>
  <si>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</si>
  <si>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</si>
  <si>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</si>
  <si>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</si>
  <si>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</si>
  <si>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</si>
  <si>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</si>
  <si>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</si>
  <si>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</si>
  <si>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</si>
  <si>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</si>
  <si>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</si>
  <si>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</si>
  <si>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</si>
  <si>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</si>
  <si>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介護老人保健施設事業特別会計</t>
    <phoneticPr fontId="5"/>
  </si>
  <si>
    <t>水道事業特別会計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</si>
  <si>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</si>
  <si>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</si>
  <si>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</si>
  <si>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</si>
  <si>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</si>
  <si>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</si>
  <si>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</si>
  <si>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</si>
  <si>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</si>
  <si>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</si>
  <si>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</si>
  <si>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</si>
  <si>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</si>
  <si>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</si>
  <si>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</si>
  <si>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</si>
  <si>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</si>
  <si>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</si>
  <si>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</si>
  <si>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</si>
  <si>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</si>
  <si>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</si>
  <si>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</si>
  <si>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</si>
  <si>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</si>
  <si>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</si>
  <si>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</si>
  <si>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</si>
  <si>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</si>
  <si>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</si>
  <si>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</si>
  <si>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</si>
  <si>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</si>
  <si>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</si>
  <si>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</si>
  <si>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</si>
  <si>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</si>
  <si>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</si>
  <si>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</si>
  <si>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</si>
  <si>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</si>
  <si>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</si>
  <si>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</si>
  <si>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</si>
  <si>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</si>
  <si>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</si>
  <si>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</si>
  <si>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</si>
  <si>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</si>
  <si>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</si>
  <si>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</si>
  <si>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</si>
  <si>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</si>
  <si>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</si>
  <si>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</si>
  <si>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</si>
  <si>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</si>
  <si>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</si>
  <si>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</si>
  <si>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</si>
  <si>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</si>
  <si>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</si>
  <si>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</si>
  <si>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</si>
  <si>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</si>
  <si>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</si>
  <si>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</si>
  <si>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</si>
  <si>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</si>
  <si>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</si>
  <si>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</si>
  <si>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</si>
  <si>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(Ｆ)</t>
    <phoneticPr fontId="5"/>
  </si>
  <si>
    <t>介護老人保健施設事業特別会計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</si>
  <si>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</si>
  <si>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</si>
  <si>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</si>
  <si>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</si>
  <si>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</si>
  <si>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</si>
  <si>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</si>
  <si>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</si>
  <si>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</si>
  <si>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</si>
  <si>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</si>
  <si>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</si>
  <si>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</si>
  <si>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</si>
  <si>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</si>
  <si>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</si>
  <si>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</si>
  <si>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</si>
  <si>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</si>
  <si>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</si>
  <si>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</si>
  <si>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</si>
  <si>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</si>
  <si>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</si>
  <si>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</si>
  <si>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</si>
  <si>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</si>
  <si>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</si>
  <si>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</si>
  <si>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</si>
  <si>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</si>
  <si>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</si>
  <si>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</si>
  <si>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</si>
  <si>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</si>
  <si>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</si>
  <si>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</si>
  <si>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</si>
  <si>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</si>
  <si>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</si>
  <si>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</si>
  <si>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</si>
  <si>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</si>
  <si>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</si>
  <si>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</si>
  <si>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</si>
  <si>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</si>
  <si>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</si>
  <si>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</si>
  <si>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</si>
  <si>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</si>
  <si>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</si>
  <si>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</si>
  <si>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</si>
  <si>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</si>
  <si>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</si>
  <si>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</si>
  <si>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</si>
  <si>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</si>
  <si>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</si>
  <si>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</si>
  <si>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</si>
  <si>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</si>
  <si>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</si>
  <si>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</si>
  <si>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</si>
  <si>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</si>
  <si>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</si>
  <si>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</si>
  <si>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</si>
  <si>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</si>
  <si>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</si>
  <si>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</si>
  <si>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</si>
  <si>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</si>
  <si>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</si>
  <si>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</si>
  <si>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</si>
  <si>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</si>
  <si>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</si>
  <si>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</si>
  <si>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</si>
  <si>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</si>
  <si>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2.26</t>
  </si>
  <si>
    <t>▲ 2.15</t>
  </si>
  <si>
    <t>▲ 1.33</t>
  </si>
  <si>
    <t>住宅新築資金等貸付事業特別会計</t>
  </si>
  <si>
    <t>▲ 2.65</t>
  </si>
  <si>
    <t>▲ 2.56</t>
  </si>
  <si>
    <t>▲ 2.43</t>
  </si>
  <si>
    <t>▲ 2.22</t>
  </si>
  <si>
    <t>病院事業特別会計</t>
  </si>
  <si>
    <t>水道事業特別会計</t>
  </si>
  <si>
    <t>一般会計</t>
  </si>
  <si>
    <t>介護保険事業特別会計</t>
  </si>
  <si>
    <t>下水道事業特別会計</t>
  </si>
  <si>
    <t>国民健康保険事業特別会計</t>
  </si>
  <si>
    <t>介護老人保健施設事業特別会計</t>
  </si>
  <si>
    <t>その他会計（赤字）</t>
  </si>
  <si>
    <t>▲ 0.70</t>
  </si>
  <si>
    <t>その他会計（黒字）</t>
  </si>
  <si>
    <t>（百万円）</t>
    <phoneticPr fontId="5"/>
  </si>
  <si>
    <t>H30</t>
    <phoneticPr fontId="5"/>
  </si>
  <si>
    <t>R01</t>
    <phoneticPr fontId="5"/>
  </si>
  <si>
    <t>R02</t>
    <phoneticPr fontId="5"/>
  </si>
  <si>
    <t>R03</t>
    <phoneticPr fontId="5"/>
  </si>
  <si>
    <t>R04</t>
    <phoneticPr fontId="5"/>
  </si>
  <si>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</si>
  <si>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</si>
  <si>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</si>
  <si>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</si>
  <si>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</si>
  <si>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</si>
  <si>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</si>
  <si>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</si>
  <si>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9">
      <t>ナラケンコウイキショウボウクミアイ</t>
    </rPh>
    <phoneticPr fontId="2"/>
  </si>
  <si>
    <t>宇陀市土地開発公社</t>
    <rPh sb="0" eb="3">
      <t>ウダシ</t>
    </rPh>
    <rPh sb="3" eb="5">
      <t>トチ</t>
    </rPh>
    <rPh sb="5" eb="7">
      <t>カイハツ</t>
    </rPh>
    <rPh sb="7" eb="9">
      <t>コウシャ</t>
    </rPh>
    <phoneticPr fontId="2"/>
  </si>
  <si>
    <t>-</t>
    <phoneticPr fontId="2"/>
  </si>
  <si>
    <t>地域づくり推進基金</t>
    <rPh sb="0" eb="2">
      <t>チイキ</t>
    </rPh>
    <rPh sb="5" eb="9">
      <t>スイシンキキン</t>
    </rPh>
    <phoneticPr fontId="5"/>
  </si>
  <si>
    <t>ふるさと応援基金</t>
    <rPh sb="4" eb="8">
      <t>オウエンキキン</t>
    </rPh>
    <phoneticPr fontId="5"/>
  </si>
  <si>
    <t>森林環境整備促進基金</t>
    <rPh sb="0" eb="2">
      <t>シンリン</t>
    </rPh>
    <rPh sb="2" eb="4">
      <t>カンキョウ</t>
    </rPh>
    <rPh sb="4" eb="6">
      <t>セイビ</t>
    </rPh>
    <rPh sb="6" eb="8">
      <t>ソクシン</t>
    </rPh>
    <rPh sb="8" eb="10">
      <t>キキン</t>
    </rPh>
    <phoneticPr fontId="5"/>
  </si>
  <si>
    <t>地域福祉基金</t>
    <rPh sb="0" eb="2">
      <t>チイキ</t>
    </rPh>
    <rPh sb="2" eb="4">
      <t>フクシ</t>
    </rPh>
    <rPh sb="4" eb="6">
      <t>キキン</t>
    </rPh>
    <phoneticPr fontId="5"/>
  </si>
  <si>
    <t>市営霊苑基金</t>
    <rPh sb="0" eb="4">
      <t>シエイレイエン</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</si>
</sst>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8758-40CC-A7A0-619E755959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37314</c:v>
                </c:pt>
                <c:pt idx="1">
                  <c:v>56429</c:v>
                </c:pt>
                <c:pt idx="2">
                  <c:v>79343</c:v>
                </c:pt>
                <c:pt idx="3">
                  <c:v>50131</c:v>
                </c:pt>
                <c:pt idx="4">
                  <c:v>61450</c:v>
                </c:pt>
              </c:numCache>
            </c:numRef>
          </c:val>
          <c:smooth val="0"/>
          <c:extLst>
            <c:ext xmlns:c16="http://schemas.microsoft.com/office/drawing/2014/chart" uri="{C3380CC4-5D6E-409C-BE32-E72D297353CC}">
              <c16:uniqueId val="{00000001-8758-40CC-A7A0-619E755959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2.14</c:v>
                </c:pt>
                <c:pt idx="1">
                  <c:v>1.64</c:v>
                </c:pt>
                <c:pt idx="2">
                  <c:v>1.17</c:v>
                </c:pt>
                <c:pt idx="3">
                  <c:v>3.4</c:v>
                </c:pt>
                <c:pt idx="4">
                  <c:v>4.2</c:v>
                </c:pt>
              </c:numCache>
            </c:numRef>
          </c:val>
          <c:extLst>
            <c:ext xmlns:c16="http://schemas.microsoft.com/office/drawing/2014/chart" uri="{C3380CC4-5D6E-409C-BE32-E72D297353CC}">
              <c16:uniqueId val="{00000000-3A7D-4A11-8728-71DD03DF1A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17.8</c:v>
                </c:pt>
                <c:pt idx="1">
                  <c:v>16.29</c:v>
                </c:pt>
                <c:pt idx="2">
                  <c:v>15.09</c:v>
                </c:pt>
                <c:pt idx="3">
                  <c:v>17.5</c:v>
                </c:pt>
                <c:pt idx="4">
                  <c:v>18.34</c:v>
                </c:pt>
              </c:numCache>
            </c:numRef>
          </c:val>
          <c:extLst>
            <c:ext xmlns:c16="http://schemas.microsoft.com/office/drawing/2014/chart" uri="{C3380CC4-5D6E-409C-BE32-E72D297353CC}">
              <c16:uniqueId val="{00000001-3A7D-4A11-8728-71DD03DF1A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-2.2599999999999998</c:v>
                </c:pt>
                <c:pt idx="1">
                  <c:v>-2.15</c:v>
                </c:pt>
                <c:pt idx="2">
                  <c:v>-1.33</c:v>
                </c:pt>
                <c:pt idx="3">
                  <c:v>5.26</c:v>
                </c:pt>
                <c:pt idx="4">
                  <c:v>0.7</c:v>
                </c:pt>
              </c:numCache>
            </c:numRef>
          </c:val>
          <c:smooth val="0"/>
          <c:extLst>
            <c:ext xmlns:c16="http://schemas.microsoft.com/office/drawing/2014/chart" uri="{C3380CC4-5D6E-409C-BE32-E72D297353CC}">
              <c16:uniqueId val="{00000002-3A7D-4A11-8728-71DD03DF1A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650-4CDB-85E7-0E3ACD2529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0.7</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50-4CDB-85E7-0E3ACD252900}"/>
            </c:ext>
          </c:extLst>
        </c:ser>
        <c:ser>
          <c:idx val="2"/>
          <c:order val="2"/>
          <c:tx>
            <c:strRef>
              <c:f>データシート!$A$29</c:f>
              <c:strCache>
                <c:ptCount val="1"/>
                <c:pt idx="0">
                  <c:v>介護老人保健施設事業特別会計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2.78</c:v>
                </c:pt>
                <c:pt idx="2">
                  <c:v>#N/A</c:v>
                </c:pt>
                <c:pt idx="3">
                  <c:v>2.1800000000000002</c:v>
                </c:pt>
                <c:pt idx="4">
                  <c:v>#N/A</c:v>
                </c:pt>
                <c:pt idx="5">
                  <c:v>1.68</c:v>
                </c:pt>
                <c:pt idx="6">
                  <c:v>#N/A</c:v>
                </c:pt>
                <c:pt idx="7">
                  <c:v>0.68</c:v>
                </c:pt>
                <c:pt idx="8">
                  <c:v>#N/A</c:v>
                </c:pt>
                <c:pt idx="9">
                  <c:v>0.1</c:v>
                </c:pt>
              </c:numCache>
            </c:numRef>
          </c:val>
          <c:extLst>
            <c:ext xmlns:c16="http://schemas.microsoft.com/office/drawing/2014/chart" uri="{C3380CC4-5D6E-409C-BE32-E72D297353CC}">
              <c16:uniqueId val="{00000002-E650-4CDB-85E7-0E3ACD252900}"/>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0.96</c:v>
                </c:pt>
                <c:pt idx="2">
                  <c:v>#N/A</c:v>
                </c:pt>
                <c:pt idx="3">
                  <c:v>0.91</c:v>
                </c:pt>
                <c:pt idx="4">
                  <c:v>#N/A</c:v>
                </c:pt>
                <c:pt idx="5">
                  <c:v>0.25</c:v>
                </c:pt>
                <c:pt idx="6">
                  <c:v>#N/A</c:v>
                </c:pt>
                <c:pt idx="7">
                  <c:v>0.66</c:v>
                </c:pt>
                <c:pt idx="8">
                  <c:v>#N/A</c:v>
                </c:pt>
                <c:pt idx="9">
                  <c:v>0.17</c:v>
                </c:pt>
              </c:numCache>
            </c:numRef>
          </c:val>
          <c:extLst>
            <c:ext xmlns:c16="http://schemas.microsoft.com/office/drawing/2014/chart" uri="{C3380CC4-5D6E-409C-BE32-E72D297353CC}">
              <c16:uniqueId val="{00000003-E650-4CDB-85E7-0E3ACD25290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0.06</c:v>
                </c:pt>
                <c:pt idx="4">
                  <c:v>#N/A</c:v>
                </c:pt>
                <c:pt idx="5">
                  <c:v>0.41</c:v>
                </c:pt>
                <c:pt idx="6">
                  <c:v>#N/A</c:v>
                </c:pt>
                <c:pt idx="7">
                  <c:v>0.55000000000000004</c:v>
                </c:pt>
                <c:pt idx="8">
                  <c:v>#N/A</c:v>
                </c:pt>
                <c:pt idx="9">
                  <c:v>0.48</c:v>
                </c:pt>
              </c:numCache>
            </c:numRef>
          </c:val>
          <c:extLst>
            <c:ext xmlns:c16="http://schemas.microsoft.com/office/drawing/2014/chart" uri="{C3380CC4-5D6E-409C-BE32-E72D297353CC}">
              <c16:uniqueId val="{00000004-E650-4CDB-85E7-0E3ACD25290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0.82</c:v>
                </c:pt>
                <c:pt idx="2">
                  <c:v>#N/A</c:v>
                </c:pt>
                <c:pt idx="3">
                  <c:v>1.01</c:v>
                </c:pt>
                <c:pt idx="4">
                  <c:v>#N/A</c:v>
                </c:pt>
                <c:pt idx="5">
                  <c:v>0.9</c:v>
                </c:pt>
                <c:pt idx="6">
                  <c:v>#N/A</c:v>
                </c:pt>
                <c:pt idx="7">
                  <c:v>1.53</c:v>
                </c:pt>
                <c:pt idx="8">
                  <c:v>#N/A</c:v>
                </c:pt>
                <c:pt idx="9">
                  <c:v>2.27</c:v>
                </c:pt>
              </c:numCache>
            </c:numRef>
          </c:val>
          <c:extLst>
            <c:ext xmlns:c16="http://schemas.microsoft.com/office/drawing/2014/chart" uri="{C3380CC4-5D6E-409C-BE32-E72D297353CC}">
              <c16:uniqueId val="{00000005-E650-4CDB-85E7-0E3ACD25290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4.78</c:v>
                </c:pt>
                <c:pt idx="2">
                  <c:v>#N/A</c:v>
                </c:pt>
                <c:pt idx="3">
                  <c:v>4.18</c:v>
                </c:pt>
                <c:pt idx="4">
                  <c:v>#N/A</c:v>
                </c:pt>
                <c:pt idx="5">
                  <c:v>3.59</c:v>
                </c:pt>
                <c:pt idx="6">
                  <c:v>#N/A</c:v>
                </c:pt>
                <c:pt idx="7">
                  <c:v>5.6</c:v>
                </c:pt>
                <c:pt idx="8">
                  <c:v>#N/A</c:v>
                </c:pt>
                <c:pt idx="9">
                  <c:v>6.42</c:v>
                </c:pt>
              </c:numCache>
            </c:numRef>
          </c:val>
          <c:extLst>
            <c:ext xmlns:c16="http://schemas.microsoft.com/office/drawing/2014/chart" uri="{C3380CC4-5D6E-409C-BE32-E72D297353CC}">
              <c16:uniqueId val="{00000006-E650-4CDB-85E7-0E3ACD252900}"/>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9.74</c:v>
                </c:pt>
                <c:pt idx="2">
                  <c:v>#N/A</c:v>
                </c:pt>
                <c:pt idx="3">
                  <c:v>9.75</c:v>
                </c:pt>
                <c:pt idx="4">
                  <c:v>#N/A</c:v>
                </c:pt>
                <c:pt idx="5">
                  <c:v>9.23</c:v>
                </c:pt>
                <c:pt idx="6">
                  <c:v>#N/A</c:v>
                </c:pt>
                <c:pt idx="7">
                  <c:v>8.6199999999999992</c:v>
                </c:pt>
                <c:pt idx="8">
                  <c:v>#N/A</c:v>
                </c:pt>
                <c:pt idx="9">
                  <c:v>8.67</c:v>
                </c:pt>
              </c:numCache>
            </c:numRef>
          </c:val>
          <c:extLst>
            <c:ext xmlns:c16="http://schemas.microsoft.com/office/drawing/2014/chart" uri="{C3380CC4-5D6E-409C-BE32-E72D297353CC}">
              <c16:uniqueId val="{00000007-E650-4CDB-85E7-0E3ACD252900}"/>
            </c:ext>
          </c:extLst>
        </c:ser>
        <c:ser>
          <c:idx val="8"/>
          <c:order val="8"/>
          <c:tx>
            <c:strRef>
              <c:f>データシート!$A$35</c:f>
              <c:strCache>
                <c:ptCount val="1"/>
                <c:pt idx="0">
                  <c:v>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3.96</c:v>
                </c:pt>
                <c:pt idx="2">
                  <c:v>#N/A</c:v>
                </c:pt>
                <c:pt idx="3">
                  <c:v>3.45</c:v>
                </c:pt>
                <c:pt idx="4">
                  <c:v>#N/A</c:v>
                </c:pt>
                <c:pt idx="5">
                  <c:v>4.7699999999999996</c:v>
                </c:pt>
                <c:pt idx="6">
                  <c:v>#N/A</c:v>
                </c:pt>
                <c:pt idx="7">
                  <c:v>9.74</c:v>
                </c:pt>
                <c:pt idx="8">
                  <c:v>#N/A</c:v>
                </c:pt>
                <c:pt idx="9">
                  <c:v>13.79</c:v>
                </c:pt>
              </c:numCache>
            </c:numRef>
          </c:val>
          <c:extLst>
            <c:ext xmlns:c16="http://schemas.microsoft.com/office/drawing/2014/chart" uri="{C3380CC4-5D6E-409C-BE32-E72D297353CC}">
              <c16:uniqueId val="{00000008-E650-4CDB-85E7-0E3ACD252900}"/>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2.65</c:v>
                </c:pt>
                <c:pt idx="1">
                  <c:v>#N/A</c:v>
                </c:pt>
                <c:pt idx="2">
                  <c:v>2.56</c:v>
                </c:pt>
                <c:pt idx="3">
                  <c:v>#N/A</c:v>
                </c:pt>
                <c:pt idx="4">
                  <c:v>2.4300000000000002</c:v>
                </c:pt>
                <c:pt idx="5">
                  <c:v>#N/A</c:v>
                </c:pt>
                <c:pt idx="6">
                  <c:v>2.2200000000000002</c:v>
                </c:pt>
                <c:pt idx="7">
                  <c:v>#N/A</c:v>
                </c:pt>
                <c:pt idx="8">
                  <c:v>2.2200000000000002</c:v>
                </c:pt>
                <c:pt idx="9">
                  <c:v>#N/A</c:v>
                </c:pt>
              </c:numCache>
            </c:numRef>
          </c:val>
          <c:extLst>
            <c:ext xmlns:c16="http://schemas.microsoft.com/office/drawing/2014/chart" uri="{C3380CC4-5D6E-409C-BE32-E72D297353CC}">
              <c16:uniqueId val="{00000009-E650-4CDB-85E7-0E3ACD2529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2091</c:v>
                </c:pt>
                <c:pt idx="5">
                  <c:v>2103</c:v>
                </c:pt>
                <c:pt idx="8">
                  <c:v>2050</c:v>
                </c:pt>
                <c:pt idx="11">
                  <c:v>2204</c:v>
                </c:pt>
                <c:pt idx="14">
                  <c:v>2116</c:v>
                </c:pt>
              </c:numCache>
            </c:numRef>
          </c:val>
          <c:extLst>
            <c:ext xmlns:c16="http://schemas.microsoft.com/office/drawing/2014/chart" uri="{C3380CC4-5D6E-409C-BE32-E72D297353CC}">
              <c16:uniqueId val="{00000000-9B5D-48A2-95CD-446F09E590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5D-48A2-95CD-446F09E590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67</c:v>
                </c:pt>
                <c:pt idx="3">
                  <c:v>70</c:v>
                </c:pt>
                <c:pt idx="6">
                  <c:v>74</c:v>
                </c:pt>
                <c:pt idx="9">
                  <c:v>68</c:v>
                </c:pt>
                <c:pt idx="12">
                  <c:v>0</c:v>
                </c:pt>
              </c:numCache>
            </c:numRef>
          </c:val>
          <c:extLst>
            <c:ext xmlns:c16="http://schemas.microsoft.com/office/drawing/2014/chart" uri="{C3380CC4-5D6E-409C-BE32-E72D297353CC}">
              <c16:uniqueId val="{00000002-9B5D-48A2-95CD-446F09E590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49</c:v>
                </c:pt>
              </c:numCache>
            </c:numRef>
          </c:val>
          <c:extLst>
            <c:ext xmlns:c16="http://schemas.microsoft.com/office/drawing/2014/chart" uri="{C3380CC4-5D6E-409C-BE32-E72D297353CC}">
              <c16:uniqueId val="{00000003-9B5D-48A2-95CD-446F09E590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583</c:v>
                </c:pt>
                <c:pt idx="3">
                  <c:v>562</c:v>
                </c:pt>
                <c:pt idx="6">
                  <c:v>497</c:v>
                </c:pt>
                <c:pt idx="9">
                  <c:v>549</c:v>
                </c:pt>
                <c:pt idx="12">
                  <c:v>544</c:v>
                </c:pt>
              </c:numCache>
            </c:numRef>
          </c:val>
          <c:extLst>
            <c:ext xmlns:c16="http://schemas.microsoft.com/office/drawing/2014/chart" uri="{C3380CC4-5D6E-409C-BE32-E72D297353CC}">
              <c16:uniqueId val="{00000004-9B5D-48A2-95CD-446F09E590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9B5D-48A2-95CD-446F09E590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5D-48A2-95CD-446F09E590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2646</c:v>
                </c:pt>
                <c:pt idx="3">
                  <c:v>2874</c:v>
                </c:pt>
                <c:pt idx="6">
                  <c:v>2493</c:v>
                </c:pt>
                <c:pt idx="9">
                  <c:v>2647</c:v>
                </c:pt>
                <c:pt idx="12">
                  <c:v>2495</c:v>
                </c:pt>
              </c:numCache>
            </c:numRef>
          </c:val>
          <c:extLst>
            <c:ext xmlns:c16="http://schemas.microsoft.com/office/drawing/2014/chart" uri="{C3380CC4-5D6E-409C-BE32-E72D297353CC}">
              <c16:uniqueId val="{00000007-9B5D-48A2-95CD-446F09E590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1206</c:v>
                </c:pt>
                <c:pt idx="2">
                  <c:v>#N/A</c:v>
                </c:pt>
                <c:pt idx="3">
                  <c:v>#N/A</c:v>
                </c:pt>
                <c:pt idx="4">
                  <c:v>1404</c:v>
                </c:pt>
                <c:pt idx="5">
                  <c:v>#N/A</c:v>
                </c:pt>
                <c:pt idx="6">
                  <c:v>#N/A</c:v>
                </c:pt>
                <c:pt idx="7">
                  <c:v>1015</c:v>
                </c:pt>
                <c:pt idx="8">
                  <c:v>#N/A</c:v>
                </c:pt>
                <c:pt idx="9">
                  <c:v>#N/A</c:v>
                </c:pt>
                <c:pt idx="10">
                  <c:v>1061</c:v>
                </c:pt>
                <c:pt idx="11">
                  <c:v>#N/A</c:v>
                </c:pt>
                <c:pt idx="12">
                  <c:v>#N/A</c:v>
                </c:pt>
                <c:pt idx="13">
                  <c:v>973</c:v>
                </c:pt>
                <c:pt idx="14">
                  <c:v>#N/A</c:v>
                </c:pt>
              </c:numCache>
            </c:numRef>
          </c:val>
          <c:smooth val="0"/>
          <c:extLst>
            <c:ext xmlns:c16="http://schemas.microsoft.com/office/drawing/2014/chart" uri="{C3380CC4-5D6E-409C-BE32-E72D297353CC}">
              <c16:uniqueId val="{00000008-9B5D-48A2-95CD-446F09E590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21320</c:v>
                </c:pt>
                <c:pt idx="5">
                  <c:v>20842</c:v>
                </c:pt>
                <c:pt idx="8">
                  <c:v>20272</c:v>
                </c:pt>
                <c:pt idx="11">
                  <c:v>20019</c:v>
                </c:pt>
                <c:pt idx="14">
                  <c:v>19325</c:v>
                </c:pt>
              </c:numCache>
            </c:numRef>
          </c:val>
          <c:extLst>
            <c:ext xmlns:c16="http://schemas.microsoft.com/office/drawing/2014/chart" uri="{C3380CC4-5D6E-409C-BE32-E72D297353CC}">
              <c16:uniqueId val="{00000000-C554-4563-BADB-9D91D4F22C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181</c:v>
                </c:pt>
                <c:pt idx="5">
                  <c:v>134</c:v>
                </c:pt>
                <c:pt idx="8">
                  <c:v>96</c:v>
                </c:pt>
                <c:pt idx="11">
                  <c:v>64</c:v>
                </c:pt>
                <c:pt idx="14">
                  <c:v>44</c:v>
                </c:pt>
              </c:numCache>
            </c:numRef>
          </c:val>
          <c:extLst>
            <c:ext xmlns:c16="http://schemas.microsoft.com/office/drawing/2014/chart" uri="{C3380CC4-5D6E-409C-BE32-E72D297353CC}">
              <c16:uniqueId val="{00000001-C554-4563-BADB-9D91D4F22C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3366</c:v>
                </c:pt>
                <c:pt idx="5">
                  <c:v>3168</c:v>
                </c:pt>
                <c:pt idx="8">
                  <c:v>3361</c:v>
                </c:pt>
                <c:pt idx="11">
                  <c:v>4042</c:v>
                </c:pt>
                <c:pt idx="14">
                  <c:v>4293</c:v>
                </c:pt>
              </c:numCache>
            </c:numRef>
          </c:val>
          <c:extLst>
            <c:ext xmlns:c16="http://schemas.microsoft.com/office/drawing/2014/chart" uri="{C3380CC4-5D6E-409C-BE32-E72D297353CC}">
              <c16:uniqueId val="{00000002-C554-4563-BADB-9D91D4F22C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54-4563-BADB-9D91D4F22C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54-4563-BADB-9D91D4F22C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54-4563-BADB-9D91D4F22C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4046</c:v>
                </c:pt>
                <c:pt idx="3">
                  <c:v>3810</c:v>
                </c:pt>
                <c:pt idx="6">
                  <c:v>3595</c:v>
                </c:pt>
                <c:pt idx="9">
                  <c:v>3560</c:v>
                </c:pt>
                <c:pt idx="12">
                  <c:v>3439</c:v>
                </c:pt>
              </c:numCache>
            </c:numRef>
          </c:val>
          <c:extLst>
            <c:ext xmlns:c16="http://schemas.microsoft.com/office/drawing/2014/chart" uri="{C3380CC4-5D6E-409C-BE32-E72D297353CC}">
              <c16:uniqueId val="{00000006-C554-4563-BADB-9D91D4F22C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340</c:v>
                </c:pt>
                <c:pt idx="3">
                  <c:v>267</c:v>
                </c:pt>
                <c:pt idx="6">
                  <c:v>195</c:v>
                </c:pt>
                <c:pt idx="9">
                  <c:v>249</c:v>
                </c:pt>
                <c:pt idx="12">
                  <c:v>240</c:v>
                </c:pt>
              </c:numCache>
            </c:numRef>
          </c:val>
          <c:extLst>
            <c:ext xmlns:c16="http://schemas.microsoft.com/office/drawing/2014/chart" uri="{C3380CC4-5D6E-409C-BE32-E72D297353CC}">
              <c16:uniqueId val="{00000007-C554-4563-BADB-9D91D4F22C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6318</c:v>
                </c:pt>
                <c:pt idx="3">
                  <c:v>6621</c:v>
                </c:pt>
                <c:pt idx="6">
                  <c:v>5546</c:v>
                </c:pt>
                <c:pt idx="9">
                  <c:v>5033</c:v>
                </c:pt>
                <c:pt idx="12">
                  <c:v>4625</c:v>
                </c:pt>
              </c:numCache>
            </c:numRef>
          </c:val>
          <c:extLst>
            <c:ext xmlns:c16="http://schemas.microsoft.com/office/drawing/2014/chart" uri="{C3380CC4-5D6E-409C-BE32-E72D297353CC}">
              <c16:uniqueId val="{00000008-C554-4563-BADB-9D91D4F22C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54-4563-BADB-9D91D4F22C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25206</c:v>
                </c:pt>
                <c:pt idx="3">
                  <c:v>24516</c:v>
                </c:pt>
                <c:pt idx="6">
                  <c:v>24316</c:v>
                </c:pt>
                <c:pt idx="9">
                  <c:v>23423</c:v>
                </c:pt>
                <c:pt idx="12">
                  <c:v>22939</c:v>
                </c:pt>
              </c:numCache>
            </c:numRef>
          </c:val>
          <c:extLst>
            <c:ext xmlns:c16="http://schemas.microsoft.com/office/drawing/2014/chart" uri="{C3380CC4-5D6E-409C-BE32-E72D297353CC}">
              <c16:uniqueId val="{0000000A-C554-4563-BADB-9D91D4F22C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11042</c:v>
                </c:pt>
                <c:pt idx="2">
                  <c:v>#N/A</c:v>
                </c:pt>
                <c:pt idx="3">
                  <c:v>#N/A</c:v>
                </c:pt>
                <c:pt idx="4">
                  <c:v>11071</c:v>
                </c:pt>
                <c:pt idx="5">
                  <c:v>#N/A</c:v>
                </c:pt>
                <c:pt idx="6">
                  <c:v>#N/A</c:v>
                </c:pt>
                <c:pt idx="7">
                  <c:v>9923</c:v>
                </c:pt>
                <c:pt idx="8">
                  <c:v>#N/A</c:v>
                </c:pt>
                <c:pt idx="9">
                  <c:v>#N/A</c:v>
                </c:pt>
                <c:pt idx="10">
                  <c:v>8140</c:v>
                </c:pt>
                <c:pt idx="11">
                  <c:v>#N/A</c:v>
                </c:pt>
                <c:pt idx="12">
                  <c:v>#N/A</c:v>
                </c:pt>
                <c:pt idx="13">
                  <c:v>7581</c:v>
                </c:pt>
                <c:pt idx="14">
                  <c:v>#N/A</c:v>
                </c:pt>
              </c:numCache>
            </c:numRef>
          </c:val>
          <c:smooth val="0"/>
          <c:extLst>
            <c:ext xmlns:c16="http://schemas.microsoft.com/office/drawing/2014/chart" uri="{C3380CC4-5D6E-409C-BE32-E72D297353CC}">
              <c16:uniqueId val="{0000000B-C554-4563-BADB-9D91D4F22C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1682</c:v>
                </c:pt>
                <c:pt idx="1">
                  <c:v>2028</c:v>
                </c:pt>
                <c:pt idx="2">
                  <c:v>2033</c:v>
                </c:pt>
              </c:numCache>
            </c:numRef>
          </c:val>
          <c:extLst>
            <c:ext xmlns:c16="http://schemas.microsoft.com/office/drawing/2014/chart" uri="{C3380CC4-5D6E-409C-BE32-E72D297353CC}">
              <c16:uniqueId val="{00000000-ABE7-44A6-841C-A99C831EC6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112</c:v>
                </c:pt>
                <c:pt idx="1">
                  <c:v>111</c:v>
                </c:pt>
                <c:pt idx="2">
                  <c:v>110</c:v>
                </c:pt>
              </c:numCache>
            </c:numRef>
          </c:val>
          <c:extLst>
            <c:ext xmlns:c16="http://schemas.microsoft.com/office/drawing/2014/chart" uri="{C3380CC4-5D6E-409C-BE32-E72D297353CC}">
              <c16:uniqueId val="{00000001-ABE7-44A6-841C-A99C831EC6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2339</c:v>
                </c:pt>
                <c:pt idx="1">
                  <c:v>2590</c:v>
                </c:pt>
                <c:pt idx="2">
                  <c:v>2637</c:v>
                </c:pt>
              </c:numCache>
            </c:numRef>
          </c:val>
          <c:extLst>
            <c:ext xmlns:c16="http://schemas.microsoft.com/office/drawing/2014/chart" uri="{C3380CC4-5D6E-409C-BE32-E72D297353CC}">
              <c16:uniqueId val="{00000002-ABE7-44A6-841C-A99C831EC6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は満期一括償還があったため元利償還金が大きくなっている。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の台風被害による災害復旧事業債の元金償還が開始されたこと等により、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と比較して元利償還金が増加した。公営企業債の元利償還金に対する繰入金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、病院事業特別会計における建設改良に要した経費への公営企業債借入金について元金償還が開始となるものがあったこと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等から増加している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年度は公営企業債の元利償還金に対する繰入金は継続して高い数値となっているものの、元利償還金は減少した。これは、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年度は繰上償還が無かったこと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年度に発行した消防施設整備事業等に係る過疎対策事業債の償還が終了したこと等が主な要因である。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次宇陀市行政改革に基づき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医療機器の購入財源として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年度に発行したミニ市場公募債に係る積立分（当初発行額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28,300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減債基金積立相当額の積立ルールにより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で設定している。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合併以後、地方債の新規発行の抑制により普通会計に係る地方債残高は年々減少している。組合等負担等見込額は奈良県広域消防組合によるものである。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将来負担比率は対前年度で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、分子である地方債残高</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公営企業債等の償還に係る繰出見込額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等がそれ以上に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充当可能基金額については、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の積みたて額（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）が取崩し額（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百万円）を大きく上回ったこと等により前年度と比較して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今後、公営企業等も含めた公共施設等の老朽化対策が必要となってくることから、引き続き適正な基金及び公債費管理に取り組み、持続可能な財政運営に努める。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年度から基金全体の残高は増加し続けていたが、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年度に減少に転じた。財政調整基金の取り崩しが主な要因である。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年度からは再び増加に転じ、</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増加の主な要因は、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ふるさと応援基金の積立て額（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百万円）が取崩し額（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百万円）を上回ったためである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基金残高は増となったものの、老朽化した施設の改修等が控えることから中長期的には減少していくと見込んでいる。今後も業務効率化により歳出削減を図るとともに、それぞれの基金の使途に沿った事業計画を立てて適切な基金管理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地域づくり推進基金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宇陀市の地域づくりの推進に要する経費の財源にできる。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新市まちづくり計画に示されている事業を推進するための基金。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：宇陀市に貢献したいと思う個人、団体等からの寄附金を財源として宇陀市の発展に資することを目的とする。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医療又は福祉の充実、観光の振興、教育の振興、歴史、文化の保存活用に関する事業を推進するための基金。</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地域づくり推進基金：過疎地域自立促進に向けた事業の財源等として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百万円積み立て、事業推進の財源として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百万円取崩した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：ふるさと寄附金を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百万円積み立て、事業推進の財源として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百万円を取崩したことにより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地域づくり推進基金：引き続き過疎地域の自立促進に向けた事業の財源として積み増ししていく。一方で新市まちづくりを推進するための</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財源として取り崩しも行うが、事業の取捨選択を行いながら計画的に行うこととする。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：現状は取り崩し額より積立額の方が多いため一時的に増加しているが、寄附者の意向に沿った事業の財源として</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善意により寄附された資金であるため、市の発展に資する事業を中心に活用していく。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その他の目的基金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：必要に応じて積み立て、取り崩しを行っていく。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年度は取崩しを行わなかったため大きく増となったが、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年度は積立て額（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百万円）とほぼ同額の取崩し（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百万円）を行ったため、前年度と比較すると微増にとどまった。人件費は減少したものの物件費等が増加したことが要因である。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決算剰余金の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を積み立てることとしており、適正とされている標準財政規模に対する基金残高割合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維持しているものの、生産年齢人口の減少による税収の減等、今後厳しい財政状況が続くことが見込まれる。必要に応じて調整財源として取り崩しを行う。また、災害への備え等予期せぬ歳入不足を補う必要があるため、引き続き可能な限りの積み立て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百万円の取り崩しを行い、積み立ては基金利子分のみであったため、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地方債の償還計画を踏まえ、必要に応じて積み立てを行っていく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27,941
27,644
247.50
20,009,006
19,480,722
465,604
11,085,459
22,939,459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単年度の財政力指数は前年度から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であった。単年度では増加したものの、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ヵ年平均の数値は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年度以降減少し続けている。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は中山間地域に位置し、確固たる基幹産業や企業がないため財政基盤が脆弱である。大阪等のベッドタウンでもあるが、住み替えや世代交代が進まず、勤労世代の退職・高齢化により主たる税収である個人市民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年度以降逓減している。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今後はさらに高齢化が進み、人口の減少による過疎化も進行することが見込まれる。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次行政改革大綱（</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宇陀市総合計画に基づき、転入増加と収入の増加を図りつつ、組織体制の見直しや持続可能な財政運営に努める。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7" name="直線コネクタ 66"/>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143510</xdr:rowOff>
    </xdr:to>
    <xdr:cxnSp macro="">
      <xdr:nvCxnSpPr>
        <xdr:cNvPr id="70" name="直線コネクタ 69"/>
        <xdr:cNvCxnSpPr/>
      </xdr:nvCxnSpPr>
      <xdr:spPr>
        <a:xfrm>
          <a:off x="3225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119380</xdr:rowOff>
    </xdr:to>
    <xdr:cxnSp macro="">
      <xdr:nvCxnSpPr>
        <xdr:cNvPr id="73" name="直線コネクタ 72"/>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119380</xdr:rowOff>
    </xdr:to>
    <xdr:cxnSp macro="">
      <xdr:nvCxnSpPr>
        <xdr:cNvPr id="76" name="直線コネクタ 75"/>
        <xdr:cNvCxnSpPr/>
      </xdr:nvCxnSpPr>
      <xdr:spPr>
        <a:xfrm>
          <a:off x="1447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0" name="楕円 89"/>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1" name="テキスト ボックス 90"/>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92" name="楕円 91"/>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3" name="テキスト ボックス 92"/>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4" name="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ポイント増加した。これは、普通交付税の減少及び物件費の増加が主な要因である。全国平均及び奈良県平均も増加しているが、依然として各平均値よりも高い数値となっている。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今後、新学校給食センター建設事業等に係る地方債の元利償還が予定されており、公債費の増加による比率上昇が見込まれる。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組織体制の見直しや業務効率化による人件費の削減等に引き続き取り組み、経常経費の削減に努める。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87449</xdr:rowOff>
    </xdr:from>
    <xdr:to>
      <xdr:col>23</xdr:col>
      <xdr:colOff>133350</xdr:colOff>
      <xdr:row>60</xdr:row>
      <xdr:rowOff>149497</xdr:rowOff>
    </xdr:to>
    <xdr:cxnSp macro="">
      <xdr:nvCxnSpPr>
        <xdr:cNvPr id="132" name="直線コネクタ 131"/>
        <xdr:cNvCxnSpPr/>
      </xdr:nvCxnSpPr>
      <xdr:spPr>
        <a:xfrm>
          <a:off x="4114800" y="103744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87449</xdr:rowOff>
    </xdr:from>
    <xdr:to>
      <xdr:col>19</xdr:col>
      <xdr:colOff>133350</xdr:colOff>
      <xdr:row>61</xdr:row>
      <xdr:rowOff>60778</xdr:rowOff>
    </xdr:to>
    <xdr:cxnSp macro="">
      <xdr:nvCxnSpPr>
        <xdr:cNvPr id="135" name="直線コネクタ 134"/>
        <xdr:cNvCxnSpPr/>
      </xdr:nvCxnSpPr>
      <xdr:spPr>
        <a:xfrm flipV="1">
          <a:off x="3225800" y="1037444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60778</xdr:rowOff>
    </xdr:from>
    <xdr:to>
      <xdr:col>15</xdr:col>
      <xdr:colOff>82550</xdr:colOff>
      <xdr:row>62</xdr:row>
      <xdr:rowOff>99604</xdr:rowOff>
    </xdr:to>
    <xdr:cxnSp macro="">
      <xdr:nvCxnSpPr>
        <xdr:cNvPr id="138" name="直線コネクタ 137"/>
        <xdr:cNvCxnSpPr/>
      </xdr:nvCxnSpPr>
      <xdr:spPr>
        <a:xfrm flipV="1">
          <a:off x="2336800" y="10519228"/>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6531</xdr:rowOff>
    </xdr:from>
    <xdr:to>
      <xdr:col>11</xdr:col>
      <xdr:colOff>31750</xdr:colOff>
      <xdr:row>62</xdr:row>
      <xdr:rowOff>99604</xdr:rowOff>
    </xdr:to>
    <xdr:cxnSp macro="">
      <xdr:nvCxnSpPr>
        <xdr:cNvPr id="141" name="直線コネクタ 140"/>
        <xdr:cNvCxnSpPr/>
      </xdr:nvCxnSpPr>
      <xdr:spPr>
        <a:xfrm>
          <a:off x="1447800" y="1063643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1" name="楕円 150"/>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70774</xdr:rowOff>
    </xdr:from>
    <xdr:ext cx="762000" cy="259045"/>
    <xdr:sp macro="" textlink="">
      <xdr:nvSpPr>
        <xdr:cNvPr id="152" name="財政構造の弾力性該当値テキスト"/>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36649</xdr:rowOff>
    </xdr:from>
    <xdr:to>
      <xdr:col>19</xdr:col>
      <xdr:colOff>184150</xdr:colOff>
      <xdr:row>60</xdr:row>
      <xdr:rowOff>138249</xdr:rowOff>
    </xdr:to>
    <xdr:sp macro="" textlink="">
      <xdr:nvSpPr>
        <xdr:cNvPr id="153" name="楕円 152"/>
        <xdr:cNvSpPr/>
      </xdr:nvSpPr>
      <xdr:spPr>
        <a:xfrm>
          <a:off x="4064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123026</xdr:rowOff>
    </xdr:from>
    <xdr:ext cx="736600" cy="259045"/>
    <xdr:sp macro="" textlink="">
      <xdr:nvSpPr>
        <xdr:cNvPr id="154" name="テキスト ボックス 153"/>
        <xdr:cNvSpPr txBox="1"/>
      </xdr:nvSpPr>
      <xdr:spPr>
        <a:xfrm>
          <a:off x="3733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9978</xdr:rowOff>
    </xdr:from>
    <xdr:to>
      <xdr:col>15</xdr:col>
      <xdr:colOff>133350</xdr:colOff>
      <xdr:row>61</xdr:row>
      <xdr:rowOff>111578</xdr:rowOff>
    </xdr:to>
    <xdr:sp macro="" textlink="">
      <xdr:nvSpPr>
        <xdr:cNvPr id="155" name="楕円 154"/>
        <xdr:cNvSpPr/>
      </xdr:nvSpPr>
      <xdr:spPr>
        <a:xfrm>
          <a:off x="3175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96355</xdr:rowOff>
    </xdr:from>
    <xdr:ext cx="762000" cy="259045"/>
    <xdr:sp macro="" textlink="">
      <xdr:nvSpPr>
        <xdr:cNvPr id="156" name="テキスト ボックス 155"/>
        <xdr:cNvSpPr txBox="1"/>
      </xdr:nvSpPr>
      <xdr:spPr>
        <a:xfrm>
          <a:off x="2844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48804</xdr:rowOff>
    </xdr:from>
    <xdr:to>
      <xdr:col>11</xdr:col>
      <xdr:colOff>82550</xdr:colOff>
      <xdr:row>62</xdr:row>
      <xdr:rowOff>150404</xdr:rowOff>
    </xdr:to>
    <xdr:sp macro="" textlink="">
      <xdr:nvSpPr>
        <xdr:cNvPr id="157" name="楕円 156"/>
        <xdr:cNvSpPr/>
      </xdr:nvSpPr>
      <xdr:spPr>
        <a:xfrm>
          <a:off x="2286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135181</xdr:rowOff>
    </xdr:from>
    <xdr:ext cx="762000" cy="259045"/>
    <xdr:sp macro="" textlink="">
      <xdr:nvSpPr>
        <xdr:cNvPr id="158" name="テキスト ボックス 157"/>
        <xdr:cNvSpPr txBox="1"/>
      </xdr:nvSpPr>
      <xdr:spPr>
        <a:xfrm>
          <a:off x="1955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127181</xdr:rowOff>
    </xdr:from>
    <xdr:to>
      <xdr:col>7</xdr:col>
      <xdr:colOff>31750</xdr:colOff>
      <xdr:row>62</xdr:row>
      <xdr:rowOff>57331</xdr:rowOff>
    </xdr:to>
    <xdr:sp macro="" textlink="">
      <xdr:nvSpPr>
        <xdr:cNvPr id="159" name="楕円 158"/>
        <xdr:cNvSpPr/>
      </xdr:nvSpPr>
      <xdr:spPr>
        <a:xfrm>
          <a:off x="1397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42108</xdr:rowOff>
    </xdr:from>
    <xdr:ext cx="762000" cy="259045"/>
    <xdr:sp macro="" textlink="">
      <xdr:nvSpPr>
        <xdr:cNvPr id="160" name="テキスト ボックス 159"/>
        <xdr:cNvSpPr txBox="1"/>
      </xdr:nvSpPr>
      <xdr:spPr>
        <a:xfrm>
          <a:off x="1066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前年度と比較して人件費は減少したものの、物件費は増加した。人口減少（前年度比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人減）に伴い、人口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人当たりの金額は増加傾向にある。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物件費増加の主な要因は、光熱水費や燃料費及び委託料が増加したことによるものである。物価上昇の影響もあることから、今後も更なる業務の効率化に努める。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50989</xdr:rowOff>
    </xdr:from>
    <xdr:to>
      <xdr:col>23</xdr:col>
      <xdr:colOff>133350</xdr:colOff>
      <xdr:row>82</xdr:row>
      <xdr:rowOff>70596</xdr:rowOff>
    </xdr:to>
    <xdr:cxnSp macro="">
      <xdr:nvCxnSpPr>
        <xdr:cNvPr id="196" name="直線コネクタ 195"/>
        <xdr:cNvCxnSpPr/>
      </xdr:nvCxnSpPr>
      <xdr:spPr>
        <a:xfrm>
          <a:off x="4114800" y="14109889"/>
          <a:ext cx="8382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48440</xdr:rowOff>
    </xdr:from>
    <xdr:to>
      <xdr:col>19</xdr:col>
      <xdr:colOff>133350</xdr:colOff>
      <xdr:row>82</xdr:row>
      <xdr:rowOff>50989</xdr:rowOff>
    </xdr:to>
    <xdr:cxnSp macro="">
      <xdr:nvCxnSpPr>
        <xdr:cNvPr id="199" name="直線コネクタ 198"/>
        <xdr:cNvCxnSpPr/>
      </xdr:nvCxnSpPr>
      <xdr:spPr>
        <a:xfrm>
          <a:off x="3225800" y="14107340"/>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13370</xdr:rowOff>
    </xdr:from>
    <xdr:to>
      <xdr:col>15</xdr:col>
      <xdr:colOff>82550</xdr:colOff>
      <xdr:row>82</xdr:row>
      <xdr:rowOff>48440</xdr:rowOff>
    </xdr:to>
    <xdr:cxnSp macro="">
      <xdr:nvCxnSpPr>
        <xdr:cNvPr id="202" name="直線コネクタ 201"/>
        <xdr:cNvCxnSpPr/>
      </xdr:nvCxnSpPr>
      <xdr:spPr>
        <a:xfrm>
          <a:off x="2336800" y="14072270"/>
          <a:ext cx="889000" cy="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170089</xdr:rowOff>
    </xdr:from>
    <xdr:to>
      <xdr:col>11</xdr:col>
      <xdr:colOff>31750</xdr:colOff>
      <xdr:row>82</xdr:row>
      <xdr:rowOff>13370</xdr:rowOff>
    </xdr:to>
    <xdr:cxnSp macro="">
      <xdr:nvCxnSpPr>
        <xdr:cNvPr id="205" name="直線コネクタ 204"/>
        <xdr:cNvCxnSpPr/>
      </xdr:nvCxnSpPr>
      <xdr:spPr>
        <a:xfrm>
          <a:off x="1447800" y="14057539"/>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19796</xdr:rowOff>
    </xdr:from>
    <xdr:to>
      <xdr:col>23</xdr:col>
      <xdr:colOff>184150</xdr:colOff>
      <xdr:row>82</xdr:row>
      <xdr:rowOff>121396</xdr:rowOff>
    </xdr:to>
    <xdr:sp macro="" textlink="">
      <xdr:nvSpPr>
        <xdr:cNvPr id="215" name="楕円 214"/>
        <xdr:cNvSpPr/>
      </xdr:nvSpPr>
      <xdr:spPr>
        <a:xfrm>
          <a:off x="4902200" y="140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163323</xdr:rowOff>
    </xdr:from>
    <xdr:ext cx="762000" cy="259045"/>
    <xdr:sp macro="" textlink="">
      <xdr:nvSpPr>
        <xdr:cNvPr id="216" name="人件費・物件費等の状況該当値テキスト"/>
        <xdr:cNvSpPr txBox="1"/>
      </xdr:nvSpPr>
      <xdr:spPr>
        <a:xfrm>
          <a:off x="5041900" y="1405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189</xdr:rowOff>
    </xdr:from>
    <xdr:to>
      <xdr:col>19</xdr:col>
      <xdr:colOff>184150</xdr:colOff>
      <xdr:row>82</xdr:row>
      <xdr:rowOff>101789</xdr:rowOff>
    </xdr:to>
    <xdr:sp macro="" textlink="">
      <xdr:nvSpPr>
        <xdr:cNvPr id="217" name="楕円 216"/>
        <xdr:cNvSpPr/>
      </xdr:nvSpPr>
      <xdr:spPr>
        <a:xfrm>
          <a:off x="4064000" y="140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86566</xdr:rowOff>
    </xdr:from>
    <xdr:ext cx="736600" cy="259045"/>
    <xdr:sp macro="" textlink="">
      <xdr:nvSpPr>
        <xdr:cNvPr id="218" name="テキスト ボックス 217"/>
        <xdr:cNvSpPr txBox="1"/>
      </xdr:nvSpPr>
      <xdr:spPr>
        <a:xfrm>
          <a:off x="3733800" y="1414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169090</xdr:rowOff>
    </xdr:from>
    <xdr:to>
      <xdr:col>15</xdr:col>
      <xdr:colOff>133350</xdr:colOff>
      <xdr:row>82</xdr:row>
      <xdr:rowOff>99240</xdr:rowOff>
    </xdr:to>
    <xdr:sp macro="" textlink="">
      <xdr:nvSpPr>
        <xdr:cNvPr id="219" name="楕円 218"/>
        <xdr:cNvSpPr/>
      </xdr:nvSpPr>
      <xdr:spPr>
        <a:xfrm>
          <a:off x="3175000" y="140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84017</xdr:rowOff>
    </xdr:from>
    <xdr:ext cx="762000" cy="259045"/>
    <xdr:sp macro="" textlink="">
      <xdr:nvSpPr>
        <xdr:cNvPr id="220" name="テキスト ボックス 219"/>
        <xdr:cNvSpPr txBox="1"/>
      </xdr:nvSpPr>
      <xdr:spPr>
        <a:xfrm>
          <a:off x="2844800" y="1414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134020</xdr:rowOff>
    </xdr:from>
    <xdr:to>
      <xdr:col>11</xdr:col>
      <xdr:colOff>82550</xdr:colOff>
      <xdr:row>82</xdr:row>
      <xdr:rowOff>64170</xdr:rowOff>
    </xdr:to>
    <xdr:sp macro="" textlink="">
      <xdr:nvSpPr>
        <xdr:cNvPr id="221" name="楕円 220"/>
        <xdr:cNvSpPr/>
      </xdr:nvSpPr>
      <xdr:spPr>
        <a:xfrm>
          <a:off x="2286000" y="140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48947</xdr:rowOff>
    </xdr:from>
    <xdr:ext cx="762000" cy="259045"/>
    <xdr:sp macro="" textlink="">
      <xdr:nvSpPr>
        <xdr:cNvPr id="222" name="テキスト ボックス 221"/>
        <xdr:cNvSpPr txBox="1"/>
      </xdr:nvSpPr>
      <xdr:spPr>
        <a:xfrm>
          <a:off x="1955800" y="1410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119289</xdr:rowOff>
    </xdr:from>
    <xdr:to>
      <xdr:col>7</xdr:col>
      <xdr:colOff>31750</xdr:colOff>
      <xdr:row>82</xdr:row>
      <xdr:rowOff>49439</xdr:rowOff>
    </xdr:to>
    <xdr:sp macro="" textlink="">
      <xdr:nvSpPr>
        <xdr:cNvPr id="223" name="楕円 222"/>
        <xdr:cNvSpPr/>
      </xdr:nvSpPr>
      <xdr:spPr>
        <a:xfrm>
          <a:off x="1397000" y="140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34216</xdr:rowOff>
    </xdr:from>
    <xdr:ext cx="762000" cy="259045"/>
    <xdr:sp macro="" textlink="">
      <xdr:nvSpPr>
        <xdr:cNvPr id="224" name="テキスト ボックス 223"/>
        <xdr:cNvSpPr txBox="1"/>
      </xdr:nvSpPr>
      <xdr:spPr>
        <a:xfrm>
          <a:off x="1066800" y="140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％の職員給減額を実施してきたことにより類似団体平均を下回っていたが、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月より職員給与の減額を取りやめた。これにより、ラスパイレス指数は上昇し、類似団体平均を上回る状況が続いている。国に準じた給与制度設計を実施し適正化に取り組んでいく。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77611</xdr:rowOff>
    </xdr:to>
    <xdr:cxnSp macro="">
      <xdr:nvCxnSpPr>
        <xdr:cNvPr id="258" name="直線コネクタ 257"/>
        <xdr:cNvCxnSpPr/>
      </xdr:nvCxnSpPr>
      <xdr:spPr>
        <a:xfrm flipV="1">
          <a:off x="16179800" y="1496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77611</xdr:rowOff>
    </xdr:to>
    <xdr:cxnSp macro="">
      <xdr:nvCxnSpPr>
        <xdr:cNvPr id="261" name="直線コネクタ 260"/>
        <xdr:cNvCxnSpPr/>
      </xdr:nvCxnSpPr>
      <xdr:spPr>
        <a:xfrm>
          <a:off x="15290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64205</xdr:rowOff>
    </xdr:to>
    <xdr:cxnSp macro="">
      <xdr:nvCxnSpPr>
        <xdr:cNvPr id="264" name="直線コネクタ 263"/>
        <xdr:cNvCxnSpPr/>
      </xdr:nvCxnSpPr>
      <xdr:spPr>
        <a:xfrm>
          <a:off x="14401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91016</xdr:rowOff>
    </xdr:to>
    <xdr:cxnSp macro="">
      <xdr:nvCxnSpPr>
        <xdr:cNvPr id="267" name="直線コネクタ 266"/>
        <xdr:cNvCxnSpPr/>
      </xdr:nvCxnSpPr>
      <xdr:spPr>
        <a:xfrm flipV="1">
          <a:off x="13512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7" name="楕円 276"/>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8"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9" name="楕円 278"/>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80" name="テキスト ボックス 279"/>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1" name="楕円 280"/>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2" name="テキスト ボックス 281"/>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地理的要因及び合併前の職員や施設を引き継いでいることから、類似団体と比較して総枠的に多い。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次宇陀市行政改革大綱に基づき定員の適正化を図るため、早期勧奨退職制度の導入等により普通会計職員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人の削減を目標としていたところ、結果</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人の減となり目標を大幅に超えた。その後も職員数の削減に向けた取り組みを実施してきたが、依然として類似団体平均より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人多い。職員平均年齢の高年齢化も課題となっていることから、第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次宇陀市行政改革大綱に基づき、年齢構成のバランスを意識した定員管理に取り組む。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4233</xdr:rowOff>
    </xdr:from>
    <xdr:to>
      <xdr:col>81</xdr:col>
      <xdr:colOff>44450</xdr:colOff>
      <xdr:row>62</xdr:row>
      <xdr:rowOff>12277</xdr:rowOff>
    </xdr:to>
    <xdr:cxnSp macro="">
      <xdr:nvCxnSpPr>
        <xdr:cNvPr id="323" name="直線コネクタ 322"/>
        <xdr:cNvCxnSpPr/>
      </xdr:nvCxnSpPr>
      <xdr:spPr>
        <a:xfrm flipV="1">
          <a:off x="16179800" y="106341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62</xdr:row>
      <xdr:rowOff>12277</xdr:rowOff>
    </xdr:to>
    <xdr:cxnSp macro="">
      <xdr:nvCxnSpPr>
        <xdr:cNvPr id="326" name="直線コネクタ 325"/>
        <xdr:cNvCxnSpPr/>
      </xdr:nvCxnSpPr>
      <xdr:spPr>
        <a:xfrm>
          <a:off x="15290800" y="1061230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145808</xdr:rowOff>
    </xdr:from>
    <xdr:to>
      <xdr:col>72</xdr:col>
      <xdr:colOff>203200</xdr:colOff>
      <xdr:row>61</xdr:row>
      <xdr:rowOff>153851</xdr:rowOff>
    </xdr:to>
    <xdr:cxnSp macro="">
      <xdr:nvCxnSpPr>
        <xdr:cNvPr id="329" name="直線コネクタ 328"/>
        <xdr:cNvCxnSpPr/>
      </xdr:nvCxnSpPr>
      <xdr:spPr>
        <a:xfrm>
          <a:off x="14401800" y="106042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110188</xdr:rowOff>
    </xdr:from>
    <xdr:to>
      <xdr:col>68</xdr:col>
      <xdr:colOff>152400</xdr:colOff>
      <xdr:row>61</xdr:row>
      <xdr:rowOff>145808</xdr:rowOff>
    </xdr:to>
    <xdr:cxnSp macro="">
      <xdr:nvCxnSpPr>
        <xdr:cNvPr id="332" name="直線コネクタ 331"/>
        <xdr:cNvCxnSpPr/>
      </xdr:nvCxnSpPr>
      <xdr:spPr>
        <a:xfrm>
          <a:off x="13512800" y="1056863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124883</xdr:rowOff>
    </xdr:from>
    <xdr:to>
      <xdr:col>81</xdr:col>
      <xdr:colOff>95250</xdr:colOff>
      <xdr:row>62</xdr:row>
      <xdr:rowOff>55033</xdr:rowOff>
    </xdr:to>
    <xdr:sp macro="" textlink="">
      <xdr:nvSpPr>
        <xdr:cNvPr id="342" name="楕円 341"/>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96960</xdr:rowOff>
    </xdr:from>
    <xdr:ext cx="762000" cy="259045"/>
    <xdr:sp macro="" textlink="">
      <xdr:nvSpPr>
        <xdr:cNvPr id="343" name="定員管理の状況該当値テキスト"/>
        <xdr:cNvSpPr txBox="1"/>
      </xdr:nvSpPr>
      <xdr:spPr>
        <a:xfrm>
          <a:off x="17106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44" name="楕円 343"/>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47854</xdr:rowOff>
    </xdr:from>
    <xdr:ext cx="736600" cy="259045"/>
    <xdr:sp macro="" textlink="">
      <xdr:nvSpPr>
        <xdr:cNvPr id="345" name="テキスト ボックス 344"/>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6" name="楕円 345"/>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macro="" textlink="">
      <xdr:nvSpPr>
        <xdr:cNvPr id="347" name="テキスト ボックス 346"/>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95008</xdr:rowOff>
    </xdr:from>
    <xdr:to>
      <xdr:col>68</xdr:col>
      <xdr:colOff>203200</xdr:colOff>
      <xdr:row>62</xdr:row>
      <xdr:rowOff>25158</xdr:rowOff>
    </xdr:to>
    <xdr:sp macro="" textlink="">
      <xdr:nvSpPr>
        <xdr:cNvPr id="348" name="楕円 347"/>
        <xdr:cNvSpPr/>
      </xdr:nvSpPr>
      <xdr:spPr>
        <a:xfrm>
          <a:off x="14351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9935</xdr:rowOff>
    </xdr:from>
    <xdr:ext cx="762000" cy="259045"/>
    <xdr:sp macro="" textlink="">
      <xdr:nvSpPr>
        <xdr:cNvPr id="349" name="テキスト ボックス 348"/>
        <xdr:cNvSpPr txBox="1"/>
      </xdr:nvSpPr>
      <xdr:spPr>
        <a:xfrm>
          <a:off x="14020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59388</xdr:rowOff>
    </xdr:from>
    <xdr:to>
      <xdr:col>64</xdr:col>
      <xdr:colOff>152400</xdr:colOff>
      <xdr:row>61</xdr:row>
      <xdr:rowOff>160988</xdr:rowOff>
    </xdr:to>
    <xdr:sp macro="" textlink="">
      <xdr:nvSpPr>
        <xdr:cNvPr id="350" name="楕円 349"/>
        <xdr:cNvSpPr/>
      </xdr:nvSpPr>
      <xdr:spPr>
        <a:xfrm>
          <a:off x="13462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145765</xdr:rowOff>
    </xdr:from>
    <xdr:ext cx="762000" cy="259045"/>
    <xdr:sp macro="" textlink="">
      <xdr:nvSpPr>
        <xdr:cNvPr id="351" name="テキスト ボックス 350"/>
        <xdr:cNvSpPr txBox="1"/>
      </xdr:nvSpPr>
      <xdr:spPr>
        <a:xfrm>
          <a:off x="13131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合併以前より財源を地方債に求めてきたため、旧町村での過疎対策事業債や公住債、合併特例債等の償還により高い水準で推移してきた。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近年は新規発行額の抑制及び普通交付税算入率の高い起債発行により年々改善しており、前年度と比較して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ポイント改善した。主な要因は公債費の減少である。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新学校給食センター建設事業等の大型投資事業による公債費負担が控えているため、中長期的には上昇に転じる恐れがある。新規発行抑制等に引き続き取り組み、起債に大きく頼ることのない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92392</xdr:rowOff>
    </xdr:to>
    <xdr:cxnSp macro="">
      <xdr:nvCxnSpPr>
        <xdr:cNvPr id="385" name="直線コネクタ 384"/>
        <xdr:cNvCxnSpPr/>
      </xdr:nvCxnSpPr>
      <xdr:spPr>
        <a:xfrm flipV="1">
          <a:off x="16179800" y="6401858"/>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92392</xdr:rowOff>
    </xdr:from>
    <xdr:to>
      <xdr:col>77</xdr:col>
      <xdr:colOff>44450</xdr:colOff>
      <xdr:row>37</xdr:row>
      <xdr:rowOff>106468</xdr:rowOff>
    </xdr:to>
    <xdr:cxnSp macro="">
      <xdr:nvCxnSpPr>
        <xdr:cNvPr id="388" name="直線コネクタ 387"/>
        <xdr:cNvCxnSpPr/>
      </xdr:nvCxnSpPr>
      <xdr:spPr>
        <a:xfrm flipV="1">
          <a:off x="15290800" y="643604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106468</xdr:rowOff>
    </xdr:from>
    <xdr:to>
      <xdr:col>72</xdr:col>
      <xdr:colOff>203200</xdr:colOff>
      <xdr:row>37</xdr:row>
      <xdr:rowOff>126577</xdr:rowOff>
    </xdr:to>
    <xdr:cxnSp macro="">
      <xdr:nvCxnSpPr>
        <xdr:cNvPr id="391" name="直線コネクタ 390"/>
        <xdr:cNvCxnSpPr/>
      </xdr:nvCxnSpPr>
      <xdr:spPr>
        <a:xfrm flipV="1">
          <a:off x="14401800" y="645011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120544</xdr:rowOff>
    </xdr:from>
    <xdr:to>
      <xdr:col>68</xdr:col>
      <xdr:colOff>152400</xdr:colOff>
      <xdr:row>37</xdr:row>
      <xdr:rowOff>126577</xdr:rowOff>
    </xdr:to>
    <xdr:cxnSp macro="">
      <xdr:nvCxnSpPr>
        <xdr:cNvPr id="394" name="直線コネクタ 393"/>
        <xdr:cNvCxnSpPr/>
      </xdr:nvCxnSpPr>
      <xdr:spPr>
        <a:xfrm>
          <a:off x="13512800" y="646419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7408</xdr:rowOff>
    </xdr:from>
    <xdr:to>
      <xdr:col>81</xdr:col>
      <xdr:colOff>95250</xdr:colOff>
      <xdr:row>37</xdr:row>
      <xdr:rowOff>109008</xdr:rowOff>
    </xdr:to>
    <xdr:sp macro="" textlink="">
      <xdr:nvSpPr>
        <xdr:cNvPr id="404" name="楕円 403"/>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150935</xdr:rowOff>
    </xdr:from>
    <xdr:ext cx="762000" cy="259045"/>
    <xdr:sp macro="" textlink="">
      <xdr:nvSpPr>
        <xdr:cNvPr id="405" name="公債費負担の状況該当値テキスト"/>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41592</xdr:rowOff>
    </xdr:from>
    <xdr:to>
      <xdr:col>77</xdr:col>
      <xdr:colOff>95250</xdr:colOff>
      <xdr:row>37</xdr:row>
      <xdr:rowOff>143192</xdr:rowOff>
    </xdr:to>
    <xdr:sp macro="" textlink="">
      <xdr:nvSpPr>
        <xdr:cNvPr id="406" name="楕円 405"/>
        <xdr:cNvSpPr/>
      </xdr:nvSpPr>
      <xdr:spPr>
        <a:xfrm>
          <a:off x="16129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127970</xdr:rowOff>
    </xdr:from>
    <xdr:ext cx="736600" cy="259045"/>
    <xdr:sp macro="" textlink="">
      <xdr:nvSpPr>
        <xdr:cNvPr id="407" name="テキスト ボックス 406"/>
        <xdr:cNvSpPr txBox="1"/>
      </xdr:nvSpPr>
      <xdr:spPr>
        <a:xfrm>
          <a:off x="15798800" y="647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55668</xdr:rowOff>
    </xdr:from>
    <xdr:to>
      <xdr:col>73</xdr:col>
      <xdr:colOff>44450</xdr:colOff>
      <xdr:row>37</xdr:row>
      <xdr:rowOff>157268</xdr:rowOff>
    </xdr:to>
    <xdr:sp macro="" textlink="">
      <xdr:nvSpPr>
        <xdr:cNvPr id="408" name="楕円 407"/>
        <xdr:cNvSpPr/>
      </xdr:nvSpPr>
      <xdr:spPr>
        <a:xfrm>
          <a:off x="15240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142046</xdr:rowOff>
    </xdr:from>
    <xdr:ext cx="762000" cy="259045"/>
    <xdr:sp macro="" textlink="">
      <xdr:nvSpPr>
        <xdr:cNvPr id="409" name="テキスト ボックス 408"/>
        <xdr:cNvSpPr txBox="1"/>
      </xdr:nvSpPr>
      <xdr:spPr>
        <a:xfrm>
          <a:off x="14909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10" name="楕円 409"/>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162154</xdr:rowOff>
    </xdr:from>
    <xdr:ext cx="762000" cy="259045"/>
    <xdr:sp macro="" textlink="">
      <xdr:nvSpPr>
        <xdr:cNvPr id="411" name="テキスト ボックス 410"/>
        <xdr:cNvSpPr txBox="1"/>
      </xdr:nvSpPr>
      <xdr:spPr>
        <a:xfrm>
          <a:off x="14020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69744</xdr:rowOff>
    </xdr:from>
    <xdr:to>
      <xdr:col>64</xdr:col>
      <xdr:colOff>152400</xdr:colOff>
      <xdr:row>37</xdr:row>
      <xdr:rowOff>171345</xdr:rowOff>
    </xdr:to>
    <xdr:sp macro="" textlink="">
      <xdr:nvSpPr>
        <xdr:cNvPr id="412" name="楕円 411"/>
        <xdr:cNvSpPr/>
      </xdr:nvSpPr>
      <xdr:spPr>
        <a:xfrm>
          <a:off x="13462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156121</xdr:rowOff>
    </xdr:from>
    <xdr:ext cx="762000" cy="259045"/>
    <xdr:sp macro="" textlink="">
      <xdr:nvSpPr>
        <xdr:cNvPr id="413" name="テキスト ボックス 412"/>
        <xdr:cNvSpPr txBox="1"/>
      </xdr:nvSpPr>
      <xdr:spPr>
        <a:xfrm>
          <a:off x="13131800" y="64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昨年に引き続き前年度と比較して減少（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ポイント減少）したものの、依然として類似団体平均を上回っている。比率が減少した主な要因は、地方債残高が減少したこと及び、公営企業債等の償還に係る繰出見込額が減少したことである。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今後、新学校給食センター建設等の大規模事業により地方債残高が増加し、比率が上昇することが見込まれる。義務的経費の削減に引き続き取り組み、財政の健全化に努める。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165036</xdr:rowOff>
    </xdr:from>
    <xdr:to>
      <xdr:col>81</xdr:col>
      <xdr:colOff>44450</xdr:colOff>
      <xdr:row>18</xdr:row>
      <xdr:rowOff>5048</xdr:rowOff>
    </xdr:to>
    <xdr:cxnSp macro="">
      <xdr:nvCxnSpPr>
        <xdr:cNvPr id="443" name="直線コネクタ 442"/>
        <xdr:cNvCxnSpPr/>
      </xdr:nvCxnSpPr>
      <xdr:spPr>
        <a:xfrm flipV="1">
          <a:off x="16179800" y="3079686"/>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5048</xdr:rowOff>
    </xdr:from>
    <xdr:to>
      <xdr:col>77</xdr:col>
      <xdr:colOff>44450</xdr:colOff>
      <xdr:row>18</xdr:row>
      <xdr:rowOff>140780</xdr:rowOff>
    </xdr:to>
    <xdr:cxnSp macro="">
      <xdr:nvCxnSpPr>
        <xdr:cNvPr id="446" name="直線コネクタ 445"/>
        <xdr:cNvCxnSpPr/>
      </xdr:nvCxnSpPr>
      <xdr:spPr>
        <a:xfrm flipV="1">
          <a:off x="15290800" y="3091148"/>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140780</xdr:rowOff>
    </xdr:from>
    <xdr:to>
      <xdr:col>72</xdr:col>
      <xdr:colOff>203200</xdr:colOff>
      <xdr:row>19</xdr:row>
      <xdr:rowOff>66453</xdr:rowOff>
    </xdr:to>
    <xdr:cxnSp macro="">
      <xdr:nvCxnSpPr>
        <xdr:cNvPr id="449" name="直線コネクタ 448"/>
        <xdr:cNvCxnSpPr/>
      </xdr:nvCxnSpPr>
      <xdr:spPr>
        <a:xfrm flipV="1">
          <a:off x="14401800" y="3226880"/>
          <a:ext cx="889000" cy="9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56801</xdr:rowOff>
    </xdr:from>
    <xdr:to>
      <xdr:col>68</xdr:col>
      <xdr:colOff>152400</xdr:colOff>
      <xdr:row>19</xdr:row>
      <xdr:rowOff>66453</xdr:rowOff>
    </xdr:to>
    <xdr:cxnSp macro="">
      <xdr:nvCxnSpPr>
        <xdr:cNvPr id="452" name="直線コネクタ 451"/>
        <xdr:cNvCxnSpPr/>
      </xdr:nvCxnSpPr>
      <xdr:spPr>
        <a:xfrm>
          <a:off x="13512800" y="331435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114236</xdr:rowOff>
    </xdr:from>
    <xdr:to>
      <xdr:col>81</xdr:col>
      <xdr:colOff>95250</xdr:colOff>
      <xdr:row>18</xdr:row>
      <xdr:rowOff>44386</xdr:rowOff>
    </xdr:to>
    <xdr:sp macro="" textlink="">
      <xdr:nvSpPr>
        <xdr:cNvPr id="462" name="楕円 461"/>
        <xdr:cNvSpPr/>
      </xdr:nvSpPr>
      <xdr:spPr>
        <a:xfrm>
          <a:off x="16967200" y="3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86313</xdr:rowOff>
    </xdr:from>
    <xdr:ext cx="762000" cy="259045"/>
    <xdr:sp macro="" textlink="">
      <xdr:nvSpPr>
        <xdr:cNvPr id="463" name="将来負担の状況該当値テキスト"/>
        <xdr:cNvSpPr txBox="1"/>
      </xdr:nvSpPr>
      <xdr:spPr>
        <a:xfrm>
          <a:off x="17106900" y="300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125698</xdr:rowOff>
    </xdr:from>
    <xdr:to>
      <xdr:col>77</xdr:col>
      <xdr:colOff>95250</xdr:colOff>
      <xdr:row>18</xdr:row>
      <xdr:rowOff>55848</xdr:rowOff>
    </xdr:to>
    <xdr:sp macro="" textlink="">
      <xdr:nvSpPr>
        <xdr:cNvPr id="464" name="楕円 463"/>
        <xdr:cNvSpPr/>
      </xdr:nvSpPr>
      <xdr:spPr>
        <a:xfrm>
          <a:off x="16129000" y="30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40625</xdr:rowOff>
    </xdr:from>
    <xdr:ext cx="736600" cy="259045"/>
    <xdr:sp macro="" textlink="">
      <xdr:nvSpPr>
        <xdr:cNvPr id="465" name="テキスト ボックス 464"/>
        <xdr:cNvSpPr txBox="1"/>
      </xdr:nvSpPr>
      <xdr:spPr>
        <a:xfrm>
          <a:off x="15798800" y="3126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89980</xdr:rowOff>
    </xdr:from>
    <xdr:to>
      <xdr:col>73</xdr:col>
      <xdr:colOff>44450</xdr:colOff>
      <xdr:row>19</xdr:row>
      <xdr:rowOff>20130</xdr:rowOff>
    </xdr:to>
    <xdr:sp macro="" textlink="">
      <xdr:nvSpPr>
        <xdr:cNvPr id="466" name="楕円 465"/>
        <xdr:cNvSpPr/>
      </xdr:nvSpPr>
      <xdr:spPr>
        <a:xfrm>
          <a:off x="15240000" y="31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4906</xdr:rowOff>
    </xdr:from>
    <xdr:ext cx="762000" cy="259045"/>
    <xdr:sp macro="" textlink="">
      <xdr:nvSpPr>
        <xdr:cNvPr id="467" name="テキスト ボックス 466"/>
        <xdr:cNvSpPr txBox="1"/>
      </xdr:nvSpPr>
      <xdr:spPr>
        <a:xfrm>
          <a:off x="14909800" y="326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15653</xdr:rowOff>
    </xdr:from>
    <xdr:to>
      <xdr:col>68</xdr:col>
      <xdr:colOff>203200</xdr:colOff>
      <xdr:row>19</xdr:row>
      <xdr:rowOff>117253</xdr:rowOff>
    </xdr:to>
    <xdr:sp macro="" textlink="">
      <xdr:nvSpPr>
        <xdr:cNvPr id="468" name="楕円 467"/>
        <xdr:cNvSpPr/>
      </xdr:nvSpPr>
      <xdr:spPr>
        <a:xfrm>
          <a:off x="14351000" y="327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102030</xdr:rowOff>
    </xdr:from>
    <xdr:ext cx="762000" cy="259045"/>
    <xdr:sp macro="" textlink="">
      <xdr:nvSpPr>
        <xdr:cNvPr id="469" name="テキスト ボックス 468"/>
        <xdr:cNvSpPr txBox="1"/>
      </xdr:nvSpPr>
      <xdr:spPr>
        <a:xfrm>
          <a:off x="14020800" y="335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6001</xdr:rowOff>
    </xdr:from>
    <xdr:to>
      <xdr:col>64</xdr:col>
      <xdr:colOff>152400</xdr:colOff>
      <xdr:row>19</xdr:row>
      <xdr:rowOff>107601</xdr:rowOff>
    </xdr:to>
    <xdr:sp macro="" textlink="">
      <xdr:nvSpPr>
        <xdr:cNvPr id="470" name="楕円 469"/>
        <xdr:cNvSpPr/>
      </xdr:nvSpPr>
      <xdr:spPr>
        <a:xfrm>
          <a:off x="13462000" y="32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92378</xdr:rowOff>
    </xdr:from>
    <xdr:ext cx="762000" cy="259045"/>
    <xdr:sp macro="" textlink="">
      <xdr:nvSpPr>
        <xdr:cNvPr id="471" name="テキスト ボックス 470"/>
        <xdr:cNvSpPr txBox="1"/>
      </xdr:nvSpPr>
      <xdr:spPr>
        <a:xfrm>
          <a:off x="13131800" y="334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27,941
27,644
247.50
20,009,006
19,480,722
465,604
11,085,459
22,939,459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次宇陀市行政改革大綱において、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年間で普通会計職員数を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人削減することを目標としていたが、早期勧奨退職制度の導入等により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人削減することができた。その後も人員削減等に努めており、年度によるばらつきはあるものの人件費は減少傾向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次宇陀市行政改革大綱に基づき、引き続き適正な定員管理に努める。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54610</xdr:rowOff>
    </xdr:to>
    <xdr:cxnSp macro="">
      <xdr:nvCxnSpPr>
        <xdr:cNvPr id="66" name="直線コネクタ 65"/>
        <xdr:cNvCxnSpPr/>
      </xdr:nvCxnSpPr>
      <xdr:spPr>
        <a:xfrm flipV="1">
          <a:off x="3987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50800</xdr:rowOff>
    </xdr:to>
    <xdr:cxnSp macro="">
      <xdr:nvCxnSpPr>
        <xdr:cNvPr id="69" name="直線コネクタ 68"/>
        <xdr:cNvCxnSpPr/>
      </xdr:nvCxnSpPr>
      <xdr:spPr>
        <a:xfrm flipV="1">
          <a:off x="3098800" y="63982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165100</xdr:rowOff>
    </xdr:to>
    <xdr:cxnSp macro="">
      <xdr:nvCxnSpPr>
        <xdr:cNvPr id="72" name="直線コネクタ 71"/>
        <xdr:cNvCxnSpPr/>
      </xdr:nvCxnSpPr>
      <xdr:spPr>
        <a:xfrm flipV="1">
          <a:off x="2209800" y="656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38</xdr:row>
      <xdr:rowOff>165100</xdr:rowOff>
    </xdr:to>
    <xdr:cxnSp macro="">
      <xdr:nvCxnSpPr>
        <xdr:cNvPr id="75" name="直線コネクタ 74"/>
        <xdr:cNvCxnSpPr/>
      </xdr:nvCxnSpPr>
      <xdr:spPr>
        <a:xfrm>
          <a:off x="1320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経常的経費となる光熱水費や燃料費が増加したため、前年度と比較して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ポイント上昇した。人件費に係る経常収支比率は低下傾向にあるため、民間委託等をバランス良く進め、経費の縮減に努めていく。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140607</xdr:rowOff>
    </xdr:to>
    <xdr:cxnSp macro="">
      <xdr:nvCxnSpPr>
        <xdr:cNvPr id="129" name="直線コネクタ 128"/>
        <xdr:cNvCxnSpPr/>
      </xdr:nvCxnSpPr>
      <xdr:spPr>
        <a:xfrm>
          <a:off x="15671800" y="26252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53521</xdr:rowOff>
    </xdr:to>
    <xdr:cxnSp macro="">
      <xdr:nvCxnSpPr>
        <xdr:cNvPr id="132" name="直線コネクタ 131"/>
        <xdr:cNvCxnSpPr/>
      </xdr:nvCxnSpPr>
      <xdr:spPr>
        <a:xfrm>
          <a:off x="14782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64407</xdr:rowOff>
    </xdr:to>
    <xdr:cxnSp macro="">
      <xdr:nvCxnSpPr>
        <xdr:cNvPr id="135" name="直線コネクタ 134"/>
        <xdr:cNvCxnSpPr/>
      </xdr:nvCxnSpPr>
      <xdr:spPr>
        <a:xfrm flipV="1">
          <a:off x="13893800" y="2625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64407</xdr:rowOff>
    </xdr:to>
    <xdr:cxnSp macro="">
      <xdr:nvCxnSpPr>
        <xdr:cNvPr id="138" name="直線コネクタ 137"/>
        <xdr:cNvCxnSpPr/>
      </xdr:nvCxnSpPr>
      <xdr:spPr>
        <a:xfrm>
          <a:off x="13004800" y="2625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児童手当等が減少したものの、障害者福祉関係が増加しており、扶助費総額としては前年度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より増加した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。適正な資格審査等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を行い、財政を圧迫することのないよう努める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158750</xdr:rowOff>
    </xdr:to>
    <xdr:cxnSp macro="">
      <xdr:nvCxnSpPr>
        <xdr:cNvPr id="190" name="直線コネクタ 189"/>
        <xdr:cNvCxnSpPr/>
      </xdr:nvCxnSpPr>
      <xdr:spPr>
        <a:xfrm>
          <a:off x="3987800" y="9525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133350</xdr:rowOff>
    </xdr:to>
    <xdr:cxnSp macro="">
      <xdr:nvCxnSpPr>
        <xdr:cNvPr id="193" name="直線コネクタ 192"/>
        <xdr:cNvCxnSpPr/>
      </xdr:nvCxnSpPr>
      <xdr:spPr>
        <a:xfrm flipV="1">
          <a:off x="3098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38100</xdr:rowOff>
    </xdr:to>
    <xdr:cxnSp macro="">
      <xdr:nvCxnSpPr>
        <xdr:cNvPr id="196" name="直線コネクタ 195"/>
        <xdr:cNvCxnSpPr/>
      </xdr:nvCxnSpPr>
      <xdr:spPr>
        <a:xfrm flipV="1">
          <a:off x="2209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38100</xdr:rowOff>
    </xdr:to>
    <xdr:cxnSp macro="">
      <xdr:nvCxnSpPr>
        <xdr:cNvPr id="199" name="直線コネクタ 198"/>
        <xdr:cNvCxnSpPr/>
      </xdr:nvCxnSpPr>
      <xdr:spPr>
        <a:xfrm>
          <a:off x="1320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9" name="楕円 208"/>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10"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11" name="楕円 210"/>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2" name="テキスト ボックス 211"/>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3" name="楕円 212"/>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14" name="テキスト ボックス 213"/>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6" name="テキスト ボックス 215"/>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8" name="テキスト ボックス 217"/>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年度は下水道事業会計が法適化されたことにより繰出金から補助費等へ移行となったため、大きく減少している。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はほぼ横ばいだったものの、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繰出金が増加したため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住民の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高齢化により介護保険事業会計及び、後期高齢者医療事業会計への繰出金が年々増加しているため、各特別会計の安定運営を推進し、普通会計の負担減となるよう努める。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153670</xdr:rowOff>
    </xdr:to>
    <xdr:cxnSp macro="">
      <xdr:nvCxnSpPr>
        <xdr:cNvPr id="251" name="直線コネクタ 250"/>
        <xdr:cNvCxnSpPr/>
      </xdr:nvCxnSpPr>
      <xdr:spPr>
        <a:xfrm>
          <a:off x="15671800" y="953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161290</xdr:rowOff>
    </xdr:to>
    <xdr:cxnSp macro="">
      <xdr:nvCxnSpPr>
        <xdr:cNvPr id="254" name="直線コネクタ 253"/>
        <xdr:cNvCxnSpPr/>
      </xdr:nvCxnSpPr>
      <xdr:spPr>
        <a:xfrm flipV="1">
          <a:off x="14782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57</xdr:row>
      <xdr:rowOff>16510</xdr:rowOff>
    </xdr:to>
    <xdr:cxnSp macro="">
      <xdr:nvCxnSpPr>
        <xdr:cNvPr id="257" name="直線コネクタ 256"/>
        <xdr:cNvCxnSpPr/>
      </xdr:nvCxnSpPr>
      <xdr:spPr>
        <a:xfrm flipV="1">
          <a:off x="13893800" y="95910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16510</xdr:rowOff>
    </xdr:to>
    <xdr:cxnSp macro="">
      <xdr:nvCxnSpPr>
        <xdr:cNvPr id="260" name="直線コネクタ 259"/>
        <xdr:cNvCxnSpPr/>
      </xdr:nvCxnSpPr>
      <xdr:spPr>
        <a:xfrm>
          <a:off x="13004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0" name="楕円 269"/>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1"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2" name="楕円 271"/>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3" name="テキスト ボックス 272"/>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4" name="楕円 273"/>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5" name="テキスト ボックス 274"/>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6" name="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7" name="テキスト ボックス 276"/>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8" name="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9" name="テキスト ボックス 278"/>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ポイント高い比率となっている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。主な要因は、消防業務やごみ収集処理業務、し尿処理などを一部事務組合において運営しているためである。一部事務組合への負担金額は地理的要因などから類似団体と比較して大きい傾向にある。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繰出基準に基づく法適用公営企業への繰出金額は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14,933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増加した。特に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病院事業特別会計への繰出金額が大きく、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比率が高くなる要因の一つとなっている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。各企業の事業効率化等により、縮減に努めていく。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72136</xdr:rowOff>
    </xdr:to>
    <xdr:cxnSp macro="">
      <xdr:nvCxnSpPr>
        <xdr:cNvPr id="309" name="直線コネクタ 308"/>
        <xdr:cNvCxnSpPr/>
      </xdr:nvCxnSpPr>
      <xdr:spPr>
        <a:xfrm>
          <a:off x="15671800" y="65643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94996</xdr:rowOff>
    </xdr:to>
    <xdr:cxnSp macro="">
      <xdr:nvCxnSpPr>
        <xdr:cNvPr id="312" name="直線コネクタ 311"/>
        <xdr:cNvCxnSpPr/>
      </xdr:nvCxnSpPr>
      <xdr:spPr>
        <a:xfrm flipV="1">
          <a:off x="14782800" y="65643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94996</xdr:rowOff>
    </xdr:to>
    <xdr:cxnSp macro="">
      <xdr:nvCxnSpPr>
        <xdr:cNvPr id="315" name="直線コネクタ 314"/>
        <xdr:cNvCxnSpPr/>
      </xdr:nvCxnSpPr>
      <xdr:spPr>
        <a:xfrm>
          <a:off x="13893800" y="64957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165862</xdr:rowOff>
    </xdr:to>
    <xdr:cxnSp macro="">
      <xdr:nvCxnSpPr>
        <xdr:cNvPr id="318" name="直線コネクタ 317"/>
        <xdr:cNvCxnSpPr/>
      </xdr:nvCxnSpPr>
      <xdr:spPr>
        <a:xfrm flipV="1">
          <a:off x="13004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8" name="楕円 327"/>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9"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0" name="楕円 329"/>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1" name="テキスト ボックス 330"/>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32" name="楕円 331"/>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33" name="テキスト ボックス 332"/>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4" name="楕円 333"/>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5" name="テキスト ボックス 334"/>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6" name="楕円 335"/>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7" name="テキスト ボックス 336"/>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年度の比率が大きくなっているのは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償還期限の到来による満期一括償還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があったためである。その後はほぼ横ばいの状態が続いている。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自主財源に乏しいため、合併以前は地総債、過疎対策事業債、公住債等に、合併後は特に合併特例債に財源を求めてきた。公債費比率の抑制に努めているところであり、第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月策定）においては、臨時財政対策債を除いた地方債発行額を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億円以内に抑えることとしている。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71755</xdr:rowOff>
    </xdr:to>
    <xdr:cxnSp macro="">
      <xdr:nvCxnSpPr>
        <xdr:cNvPr id="369" name="直線コネクタ 368"/>
        <xdr:cNvCxnSpPr/>
      </xdr:nvCxnSpPr>
      <xdr:spPr>
        <a:xfrm flipV="1">
          <a:off x="3987800" y="129286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71755</xdr:rowOff>
    </xdr:to>
    <xdr:cxnSp macro="">
      <xdr:nvCxnSpPr>
        <xdr:cNvPr id="372" name="直線コネクタ 371"/>
        <xdr:cNvCxnSpPr/>
      </xdr:nvCxnSpPr>
      <xdr:spPr>
        <a:xfrm>
          <a:off x="3098800" y="12928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142240</xdr:rowOff>
    </xdr:to>
    <xdr:cxnSp macro="">
      <xdr:nvCxnSpPr>
        <xdr:cNvPr id="375" name="直線コネクタ 374"/>
        <xdr:cNvCxnSpPr/>
      </xdr:nvCxnSpPr>
      <xdr:spPr>
        <a:xfrm flipV="1">
          <a:off x="2209800" y="12928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98425</xdr:rowOff>
    </xdr:from>
    <xdr:to>
      <xdr:col>11</xdr:col>
      <xdr:colOff>9525</xdr:colOff>
      <xdr:row>75</xdr:row>
      <xdr:rowOff>142240</xdr:rowOff>
    </xdr:to>
    <xdr:cxnSp macro="">
      <xdr:nvCxnSpPr>
        <xdr:cNvPr id="378" name="直線コネクタ 377"/>
        <xdr:cNvCxnSpPr/>
      </xdr:nvCxnSpPr>
      <xdr:spPr>
        <a:xfrm>
          <a:off x="1320800" y="129571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8" name="楕円 387"/>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89"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20955</xdr:rowOff>
    </xdr:from>
    <xdr:to>
      <xdr:col>20</xdr:col>
      <xdr:colOff>38100</xdr:colOff>
      <xdr:row>75</xdr:row>
      <xdr:rowOff>122555</xdr:rowOff>
    </xdr:to>
    <xdr:sp macro="" textlink="">
      <xdr:nvSpPr>
        <xdr:cNvPr id="390" name="楕円 389"/>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107332</xdr:rowOff>
    </xdr:from>
    <xdr:ext cx="736600" cy="259045"/>
    <xdr:sp macro="" textlink="">
      <xdr:nvSpPr>
        <xdr:cNvPr id="391" name="テキスト ボックス 390"/>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2" name="楕円 391"/>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3" name="テキスト ボックス 392"/>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94" name="楕円 393"/>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6366</xdr:rowOff>
    </xdr:from>
    <xdr:ext cx="762000" cy="259045"/>
    <xdr:sp macro="" textlink="">
      <xdr:nvSpPr>
        <xdr:cNvPr id="395" name="テキスト ボックス 394"/>
        <xdr:cNvSpPr txBox="1"/>
      </xdr:nvSpPr>
      <xdr:spPr>
        <a:xfrm>
          <a:off x="1828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47625</xdr:rowOff>
    </xdr:from>
    <xdr:to>
      <xdr:col>6</xdr:col>
      <xdr:colOff>171450</xdr:colOff>
      <xdr:row>75</xdr:row>
      <xdr:rowOff>149225</xdr:rowOff>
    </xdr:to>
    <xdr:sp macro="" textlink="">
      <xdr:nvSpPr>
        <xdr:cNvPr id="396" name="楕円 395"/>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134002</xdr:rowOff>
    </xdr:from>
    <xdr:ext cx="762000" cy="259045"/>
    <xdr:sp macro="" textlink="">
      <xdr:nvSpPr>
        <xdr:cNvPr id="397" name="テキスト ボックス 396"/>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平均がそれ以上に増加したため平均を下回った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今後も業務の効率化に取り組むと共に、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高止まりしている補助費等の縮減を推進するため各公営企業会計の健全化を図る。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131572</xdr:rowOff>
    </xdr:to>
    <xdr:cxnSp macro="">
      <xdr:nvCxnSpPr>
        <xdr:cNvPr id="428" name="直線コネクタ 427"/>
        <xdr:cNvCxnSpPr/>
      </xdr:nvCxnSpPr>
      <xdr:spPr>
        <a:xfrm>
          <a:off x="15671800" y="130749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69850</xdr:rowOff>
    </xdr:to>
    <xdr:cxnSp macro="">
      <xdr:nvCxnSpPr>
        <xdr:cNvPr id="431" name="直線コネクタ 430"/>
        <xdr:cNvCxnSpPr/>
      </xdr:nvCxnSpPr>
      <xdr:spPr>
        <a:xfrm flipV="1">
          <a:off x="14782800" y="1307490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3556</xdr:rowOff>
    </xdr:to>
    <xdr:cxnSp macro="">
      <xdr:nvCxnSpPr>
        <xdr:cNvPr id="434" name="直線コネクタ 433"/>
        <xdr:cNvCxnSpPr/>
      </xdr:nvCxnSpPr>
      <xdr:spPr>
        <a:xfrm flipV="1">
          <a:off x="13893800" y="13271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3556</xdr:rowOff>
    </xdr:to>
    <xdr:cxnSp macro="">
      <xdr:nvCxnSpPr>
        <xdr:cNvPr id="437" name="直線コネクタ 436"/>
        <xdr:cNvCxnSpPr/>
      </xdr:nvCxnSpPr>
      <xdr:spPr>
        <a:xfrm>
          <a:off x="13004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7" name="楕円 446"/>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8"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9" name="楕円 448"/>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80281</xdr:rowOff>
    </xdr:from>
    <xdr:ext cx="736600" cy="259045"/>
    <xdr:sp macro="" textlink="">
      <xdr:nvSpPr>
        <xdr:cNvPr id="450" name="テキスト ボックス 449"/>
        <xdr:cNvSpPr txBox="1"/>
      </xdr:nvSpPr>
      <xdr:spPr>
        <a:xfrm>
          <a:off x="15290800" y="13110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52" name="テキスト ボックス 45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5" name="楕円 454"/>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6" name="テキスト ボックス 455"/>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12667</xdr:rowOff>
    </xdr:from>
    <xdr:to>
      <xdr:col>29</xdr:col>
      <xdr:colOff>127000</xdr:colOff>
      <xdr:row>15</xdr:row>
      <xdr:rowOff>32327</xdr:rowOff>
    </xdr:to>
    <xdr:cxnSp macro="">
      <xdr:nvCxnSpPr>
        <xdr:cNvPr id="52" name="直線コネクタ 51"/>
        <xdr:cNvCxnSpPr/>
      </xdr:nvCxnSpPr>
      <xdr:spPr bwMode="auto">
        <a:xfrm>
          <a:off x="5003800" y="2632042"/>
          <a:ext cx="6477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12667</xdr:rowOff>
    </xdr:from>
    <xdr:to>
      <xdr:col>26</xdr:col>
      <xdr:colOff>50800</xdr:colOff>
      <xdr:row>15</xdr:row>
      <xdr:rowOff>21376</xdr:rowOff>
    </xdr:to>
    <xdr:cxnSp macro="">
      <xdr:nvCxnSpPr>
        <xdr:cNvPr id="55" name="直線コネクタ 54"/>
        <xdr:cNvCxnSpPr/>
      </xdr:nvCxnSpPr>
      <xdr:spPr bwMode="auto">
        <a:xfrm flipV="1">
          <a:off x="4305300" y="2632042"/>
          <a:ext cx="698500" cy="8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21376</xdr:rowOff>
    </xdr:from>
    <xdr:to>
      <xdr:col>22</xdr:col>
      <xdr:colOff>114300</xdr:colOff>
      <xdr:row>15</xdr:row>
      <xdr:rowOff>56831</xdr:rowOff>
    </xdr:to>
    <xdr:cxnSp macro="">
      <xdr:nvCxnSpPr>
        <xdr:cNvPr id="58" name="直線コネクタ 57"/>
        <xdr:cNvCxnSpPr/>
      </xdr:nvCxnSpPr>
      <xdr:spPr bwMode="auto">
        <a:xfrm flipV="1">
          <a:off x="3606800" y="2640751"/>
          <a:ext cx="698500" cy="3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56831</xdr:rowOff>
    </xdr:from>
    <xdr:to>
      <xdr:col>18</xdr:col>
      <xdr:colOff>177800</xdr:colOff>
      <xdr:row>15</xdr:row>
      <xdr:rowOff>89836</xdr:rowOff>
    </xdr:to>
    <xdr:cxnSp macro="">
      <xdr:nvCxnSpPr>
        <xdr:cNvPr id="61" name="直線コネクタ 60"/>
        <xdr:cNvCxnSpPr/>
      </xdr:nvCxnSpPr>
      <xdr:spPr bwMode="auto">
        <a:xfrm flipV="1">
          <a:off x="2908300" y="2676206"/>
          <a:ext cx="698500" cy="3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152977</xdr:rowOff>
    </xdr:from>
    <xdr:to>
      <xdr:col>29</xdr:col>
      <xdr:colOff>177800</xdr:colOff>
      <xdr:row>15</xdr:row>
      <xdr:rowOff>83127</xdr:rowOff>
    </xdr:to>
    <xdr:sp macro="" textlink="">
      <xdr:nvSpPr>
        <xdr:cNvPr id="71" name="楕円 70"/>
        <xdr:cNvSpPr/>
      </xdr:nvSpPr>
      <xdr:spPr bwMode="auto">
        <a:xfrm>
          <a:off x="5600700" y="260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169504</xdr:rowOff>
    </xdr:from>
    <xdr:ext cx="762000" cy="259045"/>
    <xdr:sp macro="" textlink="">
      <xdr:nvSpPr>
        <xdr:cNvPr id="72" name="人口1人当たり決算額の推移該当値テキスト130"/>
        <xdr:cNvSpPr txBox="1"/>
      </xdr:nvSpPr>
      <xdr:spPr>
        <a:xfrm>
          <a:off x="5740400" y="244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133317</xdr:rowOff>
    </xdr:from>
    <xdr:to>
      <xdr:col>26</xdr:col>
      <xdr:colOff>101600</xdr:colOff>
      <xdr:row>15</xdr:row>
      <xdr:rowOff>63467</xdr:rowOff>
    </xdr:to>
    <xdr:sp macro="" textlink="">
      <xdr:nvSpPr>
        <xdr:cNvPr id="73" name="楕円 72"/>
        <xdr:cNvSpPr/>
      </xdr:nvSpPr>
      <xdr:spPr bwMode="auto">
        <a:xfrm>
          <a:off x="4953000" y="258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73644</xdr:rowOff>
    </xdr:from>
    <xdr:ext cx="736600" cy="259045"/>
    <xdr:sp macro="" textlink="">
      <xdr:nvSpPr>
        <xdr:cNvPr id="74" name="テキスト ボックス 73"/>
        <xdr:cNvSpPr txBox="1"/>
      </xdr:nvSpPr>
      <xdr:spPr>
        <a:xfrm>
          <a:off x="4622800" y="235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142026</xdr:rowOff>
    </xdr:from>
    <xdr:to>
      <xdr:col>22</xdr:col>
      <xdr:colOff>165100</xdr:colOff>
      <xdr:row>15</xdr:row>
      <xdr:rowOff>72176</xdr:rowOff>
    </xdr:to>
    <xdr:sp macro="" textlink="">
      <xdr:nvSpPr>
        <xdr:cNvPr id="75" name="楕円 74"/>
        <xdr:cNvSpPr/>
      </xdr:nvSpPr>
      <xdr:spPr bwMode="auto">
        <a:xfrm>
          <a:off x="4254500" y="258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82353</xdr:rowOff>
    </xdr:from>
    <xdr:ext cx="762000" cy="259045"/>
    <xdr:sp macro="" textlink="">
      <xdr:nvSpPr>
        <xdr:cNvPr id="76" name="テキスト ボックス 75"/>
        <xdr:cNvSpPr txBox="1"/>
      </xdr:nvSpPr>
      <xdr:spPr>
        <a:xfrm>
          <a:off x="3924300" y="235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6031</xdr:rowOff>
    </xdr:from>
    <xdr:to>
      <xdr:col>19</xdr:col>
      <xdr:colOff>38100</xdr:colOff>
      <xdr:row>15</xdr:row>
      <xdr:rowOff>107631</xdr:rowOff>
    </xdr:to>
    <xdr:sp macro="" textlink="">
      <xdr:nvSpPr>
        <xdr:cNvPr id="77" name="楕円 76"/>
        <xdr:cNvSpPr/>
      </xdr:nvSpPr>
      <xdr:spPr bwMode="auto">
        <a:xfrm>
          <a:off x="3556000" y="2625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117808</xdr:rowOff>
    </xdr:from>
    <xdr:ext cx="762000" cy="259045"/>
    <xdr:sp macro="" textlink="">
      <xdr:nvSpPr>
        <xdr:cNvPr id="78" name="テキスト ボックス 77"/>
        <xdr:cNvSpPr txBox="1"/>
      </xdr:nvSpPr>
      <xdr:spPr>
        <a:xfrm>
          <a:off x="3225800" y="239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39036</xdr:rowOff>
    </xdr:from>
    <xdr:to>
      <xdr:col>15</xdr:col>
      <xdr:colOff>101600</xdr:colOff>
      <xdr:row>15</xdr:row>
      <xdr:rowOff>140636</xdr:rowOff>
    </xdr:to>
    <xdr:sp macro="" textlink="">
      <xdr:nvSpPr>
        <xdr:cNvPr id="79" name="楕円 78"/>
        <xdr:cNvSpPr/>
      </xdr:nvSpPr>
      <xdr:spPr bwMode="auto">
        <a:xfrm>
          <a:off x="2857500" y="2658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150813</xdr:rowOff>
    </xdr:from>
    <xdr:ext cx="762000" cy="259045"/>
    <xdr:sp macro="" textlink="">
      <xdr:nvSpPr>
        <xdr:cNvPr id="80" name="テキスト ボックス 79"/>
        <xdr:cNvSpPr txBox="1"/>
      </xdr:nvSpPr>
      <xdr:spPr>
        <a:xfrm>
          <a:off x="2527300" y="242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290681</xdr:rowOff>
    </xdr:from>
    <xdr:to>
      <xdr:col>29</xdr:col>
      <xdr:colOff>127000</xdr:colOff>
      <xdr:row>37</xdr:row>
      <xdr:rowOff>299311</xdr:rowOff>
    </xdr:to>
    <xdr:cxnSp macro="">
      <xdr:nvCxnSpPr>
        <xdr:cNvPr id="114" name="直線コネクタ 113"/>
        <xdr:cNvCxnSpPr/>
      </xdr:nvCxnSpPr>
      <xdr:spPr bwMode="auto">
        <a:xfrm>
          <a:off x="5003800" y="7415381"/>
          <a:ext cx="647700" cy="8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284088</xdr:rowOff>
    </xdr:from>
    <xdr:ext cx="762000" cy="259045"/>
    <xdr:sp macro="" textlink="">
      <xdr:nvSpPr>
        <xdr:cNvPr id="115" name="人口1人当たり決算額の推移平均値テキスト445"/>
        <xdr:cNvSpPr txBox="1"/>
      </xdr:nvSpPr>
      <xdr:spPr>
        <a:xfrm>
          <a:off x="5740400" y="7408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290681</xdr:rowOff>
    </xdr:from>
    <xdr:to>
      <xdr:col>26</xdr:col>
      <xdr:colOff>50800</xdr:colOff>
      <xdr:row>37</xdr:row>
      <xdr:rowOff>299437</xdr:rowOff>
    </xdr:to>
    <xdr:cxnSp macro="">
      <xdr:nvCxnSpPr>
        <xdr:cNvPr id="117" name="直線コネクタ 116"/>
        <xdr:cNvCxnSpPr/>
      </xdr:nvCxnSpPr>
      <xdr:spPr bwMode="auto">
        <a:xfrm flipV="1">
          <a:off x="4305300" y="7415381"/>
          <a:ext cx="698500" cy="8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251907</xdr:rowOff>
    </xdr:from>
    <xdr:to>
      <xdr:col>22</xdr:col>
      <xdr:colOff>114300</xdr:colOff>
      <xdr:row>37</xdr:row>
      <xdr:rowOff>299437</xdr:rowOff>
    </xdr:to>
    <xdr:cxnSp macro="">
      <xdr:nvCxnSpPr>
        <xdr:cNvPr id="120" name="直線コネクタ 119"/>
        <xdr:cNvCxnSpPr/>
      </xdr:nvCxnSpPr>
      <xdr:spPr bwMode="auto">
        <a:xfrm>
          <a:off x="3606800" y="7376607"/>
          <a:ext cx="698500" cy="4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251907</xdr:rowOff>
    </xdr:from>
    <xdr:to>
      <xdr:col>18</xdr:col>
      <xdr:colOff>177800</xdr:colOff>
      <xdr:row>37</xdr:row>
      <xdr:rowOff>280760</xdr:rowOff>
    </xdr:to>
    <xdr:cxnSp macro="">
      <xdr:nvCxnSpPr>
        <xdr:cNvPr id="123" name="直線コネクタ 122"/>
        <xdr:cNvCxnSpPr/>
      </xdr:nvCxnSpPr>
      <xdr:spPr bwMode="auto">
        <a:xfrm flipV="1">
          <a:off x="2908300" y="7376607"/>
          <a:ext cx="698500" cy="2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248511</xdr:rowOff>
    </xdr:from>
    <xdr:to>
      <xdr:col>29</xdr:col>
      <xdr:colOff>177800</xdr:colOff>
      <xdr:row>38</xdr:row>
      <xdr:rowOff>7211</xdr:rowOff>
    </xdr:to>
    <xdr:sp macro="" textlink="">
      <xdr:nvSpPr>
        <xdr:cNvPr id="133" name="楕円 132"/>
        <xdr:cNvSpPr/>
      </xdr:nvSpPr>
      <xdr:spPr bwMode="auto">
        <a:xfrm>
          <a:off x="5600700" y="737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93588</xdr:rowOff>
    </xdr:from>
    <xdr:ext cx="762000" cy="259045"/>
    <xdr:sp macro="" textlink="">
      <xdr:nvSpPr>
        <xdr:cNvPr id="134" name="人口1人当たり決算額の推移該当値テキスト445"/>
        <xdr:cNvSpPr txBox="1"/>
      </xdr:nvSpPr>
      <xdr:spPr>
        <a:xfrm>
          <a:off x="5740400" y="721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239881</xdr:rowOff>
    </xdr:from>
    <xdr:to>
      <xdr:col>26</xdr:col>
      <xdr:colOff>101600</xdr:colOff>
      <xdr:row>37</xdr:row>
      <xdr:rowOff>341481</xdr:rowOff>
    </xdr:to>
    <xdr:sp macro="" textlink="">
      <xdr:nvSpPr>
        <xdr:cNvPr id="135" name="楕円 134"/>
        <xdr:cNvSpPr/>
      </xdr:nvSpPr>
      <xdr:spPr bwMode="auto">
        <a:xfrm>
          <a:off x="4953000" y="736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8758</xdr:rowOff>
    </xdr:from>
    <xdr:ext cx="736600" cy="259045"/>
    <xdr:sp macro="" textlink="">
      <xdr:nvSpPr>
        <xdr:cNvPr id="136" name="テキスト ボックス 135"/>
        <xdr:cNvSpPr txBox="1"/>
      </xdr:nvSpPr>
      <xdr:spPr>
        <a:xfrm>
          <a:off x="4622800" y="713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248637</xdr:rowOff>
    </xdr:from>
    <xdr:to>
      <xdr:col>22</xdr:col>
      <xdr:colOff>165100</xdr:colOff>
      <xdr:row>38</xdr:row>
      <xdr:rowOff>7337</xdr:rowOff>
    </xdr:to>
    <xdr:sp macro="" textlink="">
      <xdr:nvSpPr>
        <xdr:cNvPr id="137" name="楕円 136"/>
        <xdr:cNvSpPr/>
      </xdr:nvSpPr>
      <xdr:spPr bwMode="auto">
        <a:xfrm>
          <a:off x="4254500" y="737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17514</xdr:rowOff>
    </xdr:from>
    <xdr:ext cx="762000" cy="259045"/>
    <xdr:sp macro="" textlink="">
      <xdr:nvSpPr>
        <xdr:cNvPr id="138" name="テキスト ボックス 137"/>
        <xdr:cNvSpPr txBox="1"/>
      </xdr:nvSpPr>
      <xdr:spPr>
        <a:xfrm>
          <a:off x="3924300" y="714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201107</xdr:rowOff>
    </xdr:from>
    <xdr:to>
      <xdr:col>19</xdr:col>
      <xdr:colOff>38100</xdr:colOff>
      <xdr:row>37</xdr:row>
      <xdr:rowOff>302707</xdr:rowOff>
    </xdr:to>
    <xdr:sp macro="" textlink="">
      <xdr:nvSpPr>
        <xdr:cNvPr id="139" name="楕円 138"/>
        <xdr:cNvSpPr/>
      </xdr:nvSpPr>
      <xdr:spPr bwMode="auto">
        <a:xfrm>
          <a:off x="3556000" y="732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141434</xdr:rowOff>
    </xdr:from>
    <xdr:ext cx="762000" cy="259045"/>
    <xdr:sp macro="" textlink="">
      <xdr:nvSpPr>
        <xdr:cNvPr id="140" name="テキスト ボックス 139"/>
        <xdr:cNvSpPr txBox="1"/>
      </xdr:nvSpPr>
      <xdr:spPr>
        <a:xfrm>
          <a:off x="3225800" y="70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229960</xdr:rowOff>
    </xdr:from>
    <xdr:to>
      <xdr:col>15</xdr:col>
      <xdr:colOff>101600</xdr:colOff>
      <xdr:row>37</xdr:row>
      <xdr:rowOff>331560</xdr:rowOff>
    </xdr:to>
    <xdr:sp macro="" textlink="">
      <xdr:nvSpPr>
        <xdr:cNvPr id="141" name="楕円 140"/>
        <xdr:cNvSpPr/>
      </xdr:nvSpPr>
      <xdr:spPr bwMode="auto">
        <a:xfrm>
          <a:off x="2857500" y="735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170287</xdr:rowOff>
    </xdr:from>
    <xdr:ext cx="762000" cy="259045"/>
    <xdr:sp macro="" textlink="">
      <xdr:nvSpPr>
        <xdr:cNvPr id="142" name="テキスト ボックス 141"/>
        <xdr:cNvSpPr txBox="1"/>
      </xdr:nvSpPr>
      <xdr:spPr>
        <a:xfrm>
          <a:off x="2527300" y="712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27,941
27,644
247.50
20,009,006
19,480,722
465,604
11,085,459
22,939,459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34087</xdr:rowOff>
    </xdr:from>
    <xdr:to>
      <xdr:col>24</xdr:col>
      <xdr:colOff>63500</xdr:colOff>
      <xdr:row>34</xdr:row>
      <xdr:rowOff>107594</xdr:rowOff>
    </xdr:to>
    <xdr:cxnSp macro="">
      <xdr:nvCxnSpPr>
        <xdr:cNvPr id="61" name="直線コネクタ 60"/>
        <xdr:cNvCxnSpPr/>
      </xdr:nvCxnSpPr>
      <xdr:spPr>
        <a:xfrm>
          <a:off x="3797300" y="5863387"/>
          <a:ext cx="838200" cy="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34087</xdr:rowOff>
    </xdr:from>
    <xdr:to>
      <xdr:col>19</xdr:col>
      <xdr:colOff>177800</xdr:colOff>
      <xdr:row>34</xdr:row>
      <xdr:rowOff>58839</xdr:rowOff>
    </xdr:to>
    <xdr:cxnSp macro="">
      <xdr:nvCxnSpPr>
        <xdr:cNvPr id="64" name="直線コネクタ 63"/>
        <xdr:cNvCxnSpPr/>
      </xdr:nvCxnSpPr>
      <xdr:spPr>
        <a:xfrm flipV="1">
          <a:off x="2908300" y="5863387"/>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58839</xdr:rowOff>
    </xdr:from>
    <xdr:to>
      <xdr:col>15</xdr:col>
      <xdr:colOff>50800</xdr:colOff>
      <xdr:row>35</xdr:row>
      <xdr:rowOff>30937</xdr:rowOff>
    </xdr:to>
    <xdr:cxnSp macro="">
      <xdr:nvCxnSpPr>
        <xdr:cNvPr id="67" name="直線コネクタ 66"/>
        <xdr:cNvCxnSpPr/>
      </xdr:nvCxnSpPr>
      <xdr:spPr>
        <a:xfrm flipV="1">
          <a:off x="2019300" y="5888139"/>
          <a:ext cx="889000" cy="1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30937</xdr:rowOff>
    </xdr:from>
    <xdr:to>
      <xdr:col>10</xdr:col>
      <xdr:colOff>114300</xdr:colOff>
      <xdr:row>35</xdr:row>
      <xdr:rowOff>102984</xdr:rowOff>
    </xdr:to>
    <xdr:cxnSp macro="">
      <xdr:nvCxnSpPr>
        <xdr:cNvPr id="70" name="直線コネクタ 69"/>
        <xdr:cNvCxnSpPr/>
      </xdr:nvCxnSpPr>
      <xdr:spPr>
        <a:xfrm flipV="1">
          <a:off x="1130300" y="6031687"/>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56794</xdr:rowOff>
    </xdr:from>
    <xdr:to>
      <xdr:col>24</xdr:col>
      <xdr:colOff>114300</xdr:colOff>
      <xdr:row>34</xdr:row>
      <xdr:rowOff>158394</xdr:rowOff>
    </xdr:to>
    <xdr:sp macro="" textlink="">
      <xdr:nvSpPr>
        <xdr:cNvPr id="80" name="楕円 79"/>
        <xdr:cNvSpPr/>
      </xdr:nvSpPr>
      <xdr:spPr>
        <a:xfrm>
          <a:off x="4584700" y="58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79671</xdr:rowOff>
    </xdr:from>
    <xdr:ext cx="599010" cy="259045"/>
    <xdr:sp macro="" textlink="">
      <xdr:nvSpPr>
        <xdr:cNvPr id="81" name="人件費該当値テキスト"/>
        <xdr:cNvSpPr txBox="1"/>
      </xdr:nvSpPr>
      <xdr:spPr>
        <a:xfrm>
          <a:off x="4686300" y="573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154737</xdr:rowOff>
    </xdr:from>
    <xdr:to>
      <xdr:col>20</xdr:col>
      <xdr:colOff>38100</xdr:colOff>
      <xdr:row>34</xdr:row>
      <xdr:rowOff>84887</xdr:rowOff>
    </xdr:to>
    <xdr:sp macro="" textlink="">
      <xdr:nvSpPr>
        <xdr:cNvPr id="82" name="楕円 81"/>
        <xdr:cNvSpPr/>
      </xdr:nvSpPr>
      <xdr:spPr>
        <a:xfrm>
          <a:off x="3746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101414</xdr:rowOff>
    </xdr:from>
    <xdr:ext cx="599010" cy="259045"/>
    <xdr:sp macro="" textlink="">
      <xdr:nvSpPr>
        <xdr:cNvPr id="83" name="テキスト ボックス 82"/>
        <xdr:cNvSpPr txBox="1"/>
      </xdr:nvSpPr>
      <xdr:spPr>
        <a:xfrm>
          <a:off x="3497795" y="558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8039</xdr:rowOff>
    </xdr:from>
    <xdr:to>
      <xdr:col>15</xdr:col>
      <xdr:colOff>101600</xdr:colOff>
      <xdr:row>34</xdr:row>
      <xdr:rowOff>109639</xdr:rowOff>
    </xdr:to>
    <xdr:sp macro="" textlink="">
      <xdr:nvSpPr>
        <xdr:cNvPr id="84" name="楕円 83"/>
        <xdr:cNvSpPr/>
      </xdr:nvSpPr>
      <xdr:spPr>
        <a:xfrm>
          <a:off x="2857500" y="58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126166</xdr:rowOff>
    </xdr:from>
    <xdr:ext cx="599010" cy="259045"/>
    <xdr:sp macro="" textlink="">
      <xdr:nvSpPr>
        <xdr:cNvPr id="85" name="テキスト ボックス 84"/>
        <xdr:cNvSpPr txBox="1"/>
      </xdr:nvSpPr>
      <xdr:spPr>
        <a:xfrm>
          <a:off x="2608795" y="561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151587</xdr:rowOff>
    </xdr:from>
    <xdr:to>
      <xdr:col>10</xdr:col>
      <xdr:colOff>165100</xdr:colOff>
      <xdr:row>35</xdr:row>
      <xdr:rowOff>81737</xdr:rowOff>
    </xdr:to>
    <xdr:sp macro="" textlink="">
      <xdr:nvSpPr>
        <xdr:cNvPr id="86" name="楕円 85"/>
        <xdr:cNvSpPr/>
      </xdr:nvSpPr>
      <xdr:spPr>
        <a:xfrm>
          <a:off x="1968500" y="59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98264</xdr:rowOff>
    </xdr:from>
    <xdr:ext cx="599010" cy="259045"/>
    <xdr:sp macro="" textlink="">
      <xdr:nvSpPr>
        <xdr:cNvPr id="87" name="テキスト ボックス 86"/>
        <xdr:cNvSpPr txBox="1"/>
      </xdr:nvSpPr>
      <xdr:spPr>
        <a:xfrm>
          <a:off x="1719795" y="575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52184</xdr:rowOff>
    </xdr:from>
    <xdr:to>
      <xdr:col>6</xdr:col>
      <xdr:colOff>38100</xdr:colOff>
      <xdr:row>35</xdr:row>
      <xdr:rowOff>153784</xdr:rowOff>
    </xdr:to>
    <xdr:sp macro="" textlink="">
      <xdr:nvSpPr>
        <xdr:cNvPr id="88" name="楕円 87"/>
        <xdr:cNvSpPr/>
      </xdr:nvSpPr>
      <xdr:spPr>
        <a:xfrm>
          <a:off x="1079500" y="60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170311</xdr:rowOff>
    </xdr:from>
    <xdr:ext cx="599010" cy="259045"/>
    <xdr:sp macro="" textlink="">
      <xdr:nvSpPr>
        <xdr:cNvPr id="89" name="テキスト ボックス 88"/>
        <xdr:cNvSpPr txBox="1"/>
      </xdr:nvSpPr>
      <xdr:spPr>
        <a:xfrm>
          <a:off x="830795" y="58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14098</xdr:rowOff>
    </xdr:from>
    <xdr:to>
      <xdr:col>24</xdr:col>
      <xdr:colOff>63500</xdr:colOff>
      <xdr:row>58</xdr:row>
      <xdr:rowOff>38829</xdr:rowOff>
    </xdr:to>
    <xdr:cxnSp macro="">
      <xdr:nvCxnSpPr>
        <xdr:cNvPr id="118" name="直線コネクタ 117"/>
        <xdr:cNvCxnSpPr/>
      </xdr:nvCxnSpPr>
      <xdr:spPr>
        <a:xfrm flipV="1">
          <a:off x="3797300" y="9958198"/>
          <a:ext cx="838200" cy="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38829</xdr:rowOff>
    </xdr:from>
    <xdr:to>
      <xdr:col>19</xdr:col>
      <xdr:colOff>177800</xdr:colOff>
      <xdr:row>58</xdr:row>
      <xdr:rowOff>42450</xdr:rowOff>
    </xdr:to>
    <xdr:cxnSp macro="">
      <xdr:nvCxnSpPr>
        <xdr:cNvPr id="121" name="直線コネクタ 120"/>
        <xdr:cNvCxnSpPr/>
      </xdr:nvCxnSpPr>
      <xdr:spPr>
        <a:xfrm flipV="1">
          <a:off x="2908300" y="9982929"/>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42450</xdr:rowOff>
    </xdr:from>
    <xdr:to>
      <xdr:col>15</xdr:col>
      <xdr:colOff>50800</xdr:colOff>
      <xdr:row>58</xdr:row>
      <xdr:rowOff>57415</xdr:rowOff>
    </xdr:to>
    <xdr:cxnSp macro="">
      <xdr:nvCxnSpPr>
        <xdr:cNvPr id="124" name="直線コネクタ 123"/>
        <xdr:cNvCxnSpPr/>
      </xdr:nvCxnSpPr>
      <xdr:spPr>
        <a:xfrm flipV="1">
          <a:off x="2019300" y="9986550"/>
          <a:ext cx="8890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57415</xdr:rowOff>
    </xdr:from>
    <xdr:to>
      <xdr:col>10</xdr:col>
      <xdr:colOff>114300</xdr:colOff>
      <xdr:row>58</xdr:row>
      <xdr:rowOff>66963</xdr:rowOff>
    </xdr:to>
    <xdr:cxnSp macro="">
      <xdr:nvCxnSpPr>
        <xdr:cNvPr id="127" name="直線コネクタ 126"/>
        <xdr:cNvCxnSpPr/>
      </xdr:nvCxnSpPr>
      <xdr:spPr>
        <a:xfrm flipV="1">
          <a:off x="1130300" y="10001515"/>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134748</xdr:rowOff>
    </xdr:from>
    <xdr:to>
      <xdr:col>24</xdr:col>
      <xdr:colOff>114300</xdr:colOff>
      <xdr:row>58</xdr:row>
      <xdr:rowOff>64898</xdr:rowOff>
    </xdr:to>
    <xdr:sp macro="" textlink="">
      <xdr:nvSpPr>
        <xdr:cNvPr id="137" name="楕円 136"/>
        <xdr:cNvSpPr/>
      </xdr:nvSpPr>
      <xdr:spPr>
        <a:xfrm>
          <a:off x="4584700" y="99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94125</xdr:rowOff>
    </xdr:from>
    <xdr:ext cx="599010" cy="259045"/>
    <xdr:sp macro="" textlink="">
      <xdr:nvSpPr>
        <xdr:cNvPr id="138" name="物件費該当値テキスト"/>
        <xdr:cNvSpPr txBox="1"/>
      </xdr:nvSpPr>
      <xdr:spPr>
        <a:xfrm>
          <a:off x="4686300" y="969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159479</xdr:rowOff>
    </xdr:from>
    <xdr:to>
      <xdr:col>20</xdr:col>
      <xdr:colOff>38100</xdr:colOff>
      <xdr:row>58</xdr:row>
      <xdr:rowOff>89629</xdr:rowOff>
    </xdr:to>
    <xdr:sp macro="" textlink="">
      <xdr:nvSpPr>
        <xdr:cNvPr id="139" name="楕円 138"/>
        <xdr:cNvSpPr/>
      </xdr:nvSpPr>
      <xdr:spPr>
        <a:xfrm>
          <a:off x="3746500" y="99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80756</xdr:rowOff>
    </xdr:from>
    <xdr:ext cx="534377" cy="259045"/>
    <xdr:sp macro="" textlink="">
      <xdr:nvSpPr>
        <xdr:cNvPr id="140" name="テキスト ボックス 139"/>
        <xdr:cNvSpPr txBox="1"/>
      </xdr:nvSpPr>
      <xdr:spPr>
        <a:xfrm>
          <a:off x="3530111" y="1002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163100</xdr:rowOff>
    </xdr:from>
    <xdr:to>
      <xdr:col>15</xdr:col>
      <xdr:colOff>101600</xdr:colOff>
      <xdr:row>58</xdr:row>
      <xdr:rowOff>93250</xdr:rowOff>
    </xdr:to>
    <xdr:sp macro="" textlink="">
      <xdr:nvSpPr>
        <xdr:cNvPr id="141" name="楕円 140"/>
        <xdr:cNvSpPr/>
      </xdr:nvSpPr>
      <xdr:spPr>
        <a:xfrm>
          <a:off x="2857500" y="99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109777</xdr:rowOff>
    </xdr:from>
    <xdr:ext cx="534377" cy="259045"/>
    <xdr:sp macro="" textlink="">
      <xdr:nvSpPr>
        <xdr:cNvPr id="142" name="テキスト ボックス 141"/>
        <xdr:cNvSpPr txBox="1"/>
      </xdr:nvSpPr>
      <xdr:spPr>
        <a:xfrm>
          <a:off x="2641111" y="97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6615</xdr:rowOff>
    </xdr:from>
    <xdr:to>
      <xdr:col>10</xdr:col>
      <xdr:colOff>165100</xdr:colOff>
      <xdr:row>58</xdr:row>
      <xdr:rowOff>108215</xdr:rowOff>
    </xdr:to>
    <xdr:sp macro="" textlink="">
      <xdr:nvSpPr>
        <xdr:cNvPr id="143" name="楕円 142"/>
        <xdr:cNvSpPr/>
      </xdr:nvSpPr>
      <xdr:spPr>
        <a:xfrm>
          <a:off x="1968500" y="995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99342</xdr:rowOff>
    </xdr:from>
    <xdr:ext cx="534377" cy="259045"/>
    <xdr:sp macro="" textlink="">
      <xdr:nvSpPr>
        <xdr:cNvPr id="144" name="テキスト ボックス 143"/>
        <xdr:cNvSpPr txBox="1"/>
      </xdr:nvSpPr>
      <xdr:spPr>
        <a:xfrm>
          <a:off x="1752111" y="1004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16163</xdr:rowOff>
    </xdr:from>
    <xdr:to>
      <xdr:col>6</xdr:col>
      <xdr:colOff>38100</xdr:colOff>
      <xdr:row>58</xdr:row>
      <xdr:rowOff>117763</xdr:rowOff>
    </xdr:to>
    <xdr:sp macro="" textlink="">
      <xdr:nvSpPr>
        <xdr:cNvPr id="145" name="楕円 144"/>
        <xdr:cNvSpPr/>
      </xdr:nvSpPr>
      <xdr:spPr>
        <a:xfrm>
          <a:off x="1079500" y="99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108890</xdr:rowOff>
    </xdr:from>
    <xdr:ext cx="534377" cy="259045"/>
    <xdr:sp macro="" textlink="">
      <xdr:nvSpPr>
        <xdr:cNvPr id="146" name="テキスト ボックス 145"/>
        <xdr:cNvSpPr txBox="1"/>
      </xdr:nvSpPr>
      <xdr:spPr>
        <a:xfrm>
          <a:off x="863111" y="1005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28404</xdr:rowOff>
    </xdr:from>
    <xdr:to>
      <xdr:col>24</xdr:col>
      <xdr:colOff>63500</xdr:colOff>
      <xdr:row>79</xdr:row>
      <xdr:rowOff>31294</xdr:rowOff>
    </xdr:to>
    <xdr:cxnSp macro="">
      <xdr:nvCxnSpPr>
        <xdr:cNvPr id="177" name="直線コネクタ 176"/>
        <xdr:cNvCxnSpPr/>
      </xdr:nvCxnSpPr>
      <xdr:spPr>
        <a:xfrm>
          <a:off x="3797300" y="13572954"/>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25563</xdr:rowOff>
    </xdr:from>
    <xdr:to>
      <xdr:col>19</xdr:col>
      <xdr:colOff>177800</xdr:colOff>
      <xdr:row>79</xdr:row>
      <xdr:rowOff>28404</xdr:rowOff>
    </xdr:to>
    <xdr:cxnSp macro="">
      <xdr:nvCxnSpPr>
        <xdr:cNvPr id="180" name="直線コネクタ 179"/>
        <xdr:cNvCxnSpPr/>
      </xdr:nvCxnSpPr>
      <xdr:spPr>
        <a:xfrm>
          <a:off x="2908300" y="13570113"/>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25563</xdr:rowOff>
    </xdr:from>
    <xdr:to>
      <xdr:col>15</xdr:col>
      <xdr:colOff>50800</xdr:colOff>
      <xdr:row>79</xdr:row>
      <xdr:rowOff>34576</xdr:rowOff>
    </xdr:to>
    <xdr:cxnSp macro="">
      <xdr:nvCxnSpPr>
        <xdr:cNvPr id="183" name="直線コネクタ 182"/>
        <xdr:cNvCxnSpPr/>
      </xdr:nvCxnSpPr>
      <xdr:spPr>
        <a:xfrm flipV="1">
          <a:off x="2019300" y="13570113"/>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32911</xdr:rowOff>
    </xdr:from>
    <xdr:to>
      <xdr:col>10</xdr:col>
      <xdr:colOff>114300</xdr:colOff>
      <xdr:row>79</xdr:row>
      <xdr:rowOff>34576</xdr:rowOff>
    </xdr:to>
    <xdr:cxnSp macro="">
      <xdr:nvCxnSpPr>
        <xdr:cNvPr id="186" name="直線コネクタ 185"/>
        <xdr:cNvCxnSpPr/>
      </xdr:nvCxnSpPr>
      <xdr:spPr>
        <a:xfrm>
          <a:off x="1130300" y="13577461"/>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151944</xdr:rowOff>
    </xdr:from>
    <xdr:to>
      <xdr:col>24</xdr:col>
      <xdr:colOff>114300</xdr:colOff>
      <xdr:row>79</xdr:row>
      <xdr:rowOff>82094</xdr:rowOff>
    </xdr:to>
    <xdr:sp macro="" textlink="">
      <xdr:nvSpPr>
        <xdr:cNvPr id="196" name="楕円 195"/>
        <xdr:cNvSpPr/>
      </xdr:nvSpPr>
      <xdr:spPr>
        <a:xfrm>
          <a:off x="4584700" y="135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66871</xdr:rowOff>
    </xdr:from>
    <xdr:ext cx="469744" cy="259045"/>
    <xdr:sp macro="" textlink="">
      <xdr:nvSpPr>
        <xdr:cNvPr id="197" name="維持補修費該当値テキスト"/>
        <xdr:cNvSpPr txBox="1"/>
      </xdr:nvSpPr>
      <xdr:spPr>
        <a:xfrm>
          <a:off x="4686300" y="1343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149054</xdr:rowOff>
    </xdr:from>
    <xdr:to>
      <xdr:col>20</xdr:col>
      <xdr:colOff>38100</xdr:colOff>
      <xdr:row>79</xdr:row>
      <xdr:rowOff>79204</xdr:rowOff>
    </xdr:to>
    <xdr:sp macro="" textlink="">
      <xdr:nvSpPr>
        <xdr:cNvPr id="198" name="楕円 197"/>
        <xdr:cNvSpPr/>
      </xdr:nvSpPr>
      <xdr:spPr>
        <a:xfrm>
          <a:off x="3746500" y="13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70331</xdr:rowOff>
    </xdr:from>
    <xdr:ext cx="469744" cy="259045"/>
    <xdr:sp macro="" textlink="">
      <xdr:nvSpPr>
        <xdr:cNvPr id="199" name="テキスト ボックス 198"/>
        <xdr:cNvSpPr txBox="1"/>
      </xdr:nvSpPr>
      <xdr:spPr>
        <a:xfrm>
          <a:off x="3562428" y="136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146213</xdr:rowOff>
    </xdr:from>
    <xdr:to>
      <xdr:col>15</xdr:col>
      <xdr:colOff>101600</xdr:colOff>
      <xdr:row>79</xdr:row>
      <xdr:rowOff>76363</xdr:rowOff>
    </xdr:to>
    <xdr:sp macro="" textlink="">
      <xdr:nvSpPr>
        <xdr:cNvPr id="200" name="楕円 199"/>
        <xdr:cNvSpPr/>
      </xdr:nvSpPr>
      <xdr:spPr>
        <a:xfrm>
          <a:off x="2857500" y="135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67490</xdr:rowOff>
    </xdr:from>
    <xdr:ext cx="469744" cy="259045"/>
    <xdr:sp macro="" textlink="">
      <xdr:nvSpPr>
        <xdr:cNvPr id="201" name="テキスト ボックス 200"/>
        <xdr:cNvSpPr txBox="1"/>
      </xdr:nvSpPr>
      <xdr:spPr>
        <a:xfrm>
          <a:off x="2673428" y="1361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155226</xdr:rowOff>
    </xdr:from>
    <xdr:to>
      <xdr:col>10</xdr:col>
      <xdr:colOff>165100</xdr:colOff>
      <xdr:row>79</xdr:row>
      <xdr:rowOff>85376</xdr:rowOff>
    </xdr:to>
    <xdr:sp macro="" textlink="">
      <xdr:nvSpPr>
        <xdr:cNvPr id="202" name="楕円 201"/>
        <xdr:cNvSpPr/>
      </xdr:nvSpPr>
      <xdr:spPr>
        <a:xfrm>
          <a:off x="1968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76503</xdr:rowOff>
    </xdr:from>
    <xdr:ext cx="469744" cy="259045"/>
    <xdr:sp macro="" textlink="">
      <xdr:nvSpPr>
        <xdr:cNvPr id="203" name="テキスト ボックス 202"/>
        <xdr:cNvSpPr txBox="1"/>
      </xdr:nvSpPr>
      <xdr:spPr>
        <a:xfrm>
          <a:off x="1784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153561</xdr:rowOff>
    </xdr:from>
    <xdr:to>
      <xdr:col>6</xdr:col>
      <xdr:colOff>38100</xdr:colOff>
      <xdr:row>79</xdr:row>
      <xdr:rowOff>83711</xdr:rowOff>
    </xdr:to>
    <xdr:sp macro="" textlink="">
      <xdr:nvSpPr>
        <xdr:cNvPr id="204" name="楕円 203"/>
        <xdr:cNvSpPr/>
      </xdr:nvSpPr>
      <xdr:spPr>
        <a:xfrm>
          <a:off x="1079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74838</xdr:rowOff>
    </xdr:from>
    <xdr:ext cx="469744" cy="259045"/>
    <xdr:sp macro="" textlink="">
      <xdr:nvSpPr>
        <xdr:cNvPr id="205" name="テキスト ボックス 204"/>
        <xdr:cNvSpPr txBox="1"/>
      </xdr:nvSpPr>
      <xdr:spPr>
        <a:xfrm>
          <a:off x="895428" y="136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95842</xdr:rowOff>
    </xdr:from>
    <xdr:to>
      <xdr:col>24</xdr:col>
      <xdr:colOff>63500</xdr:colOff>
      <xdr:row>97</xdr:row>
      <xdr:rowOff>11988</xdr:rowOff>
    </xdr:to>
    <xdr:cxnSp macro="">
      <xdr:nvCxnSpPr>
        <xdr:cNvPr id="237" name="直線コネクタ 236"/>
        <xdr:cNvCxnSpPr/>
      </xdr:nvCxnSpPr>
      <xdr:spPr>
        <a:xfrm>
          <a:off x="3797300" y="16555042"/>
          <a:ext cx="838200" cy="8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95842</xdr:rowOff>
    </xdr:from>
    <xdr:to>
      <xdr:col>19</xdr:col>
      <xdr:colOff>177800</xdr:colOff>
      <xdr:row>98</xdr:row>
      <xdr:rowOff>2333</xdr:rowOff>
    </xdr:to>
    <xdr:cxnSp macro="">
      <xdr:nvCxnSpPr>
        <xdr:cNvPr id="240" name="直線コネクタ 239"/>
        <xdr:cNvCxnSpPr/>
      </xdr:nvCxnSpPr>
      <xdr:spPr>
        <a:xfrm flipV="1">
          <a:off x="2908300" y="16555042"/>
          <a:ext cx="889000" cy="2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158162</xdr:rowOff>
    </xdr:from>
    <xdr:to>
      <xdr:col>15</xdr:col>
      <xdr:colOff>50800</xdr:colOff>
      <xdr:row>98</xdr:row>
      <xdr:rowOff>2333</xdr:rowOff>
    </xdr:to>
    <xdr:cxnSp macro="">
      <xdr:nvCxnSpPr>
        <xdr:cNvPr id="243" name="直線コネクタ 242"/>
        <xdr:cNvCxnSpPr/>
      </xdr:nvCxnSpPr>
      <xdr:spPr>
        <a:xfrm>
          <a:off x="2019300" y="1678881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158162</xdr:rowOff>
    </xdr:from>
    <xdr:to>
      <xdr:col>10</xdr:col>
      <xdr:colOff>114300</xdr:colOff>
      <xdr:row>98</xdr:row>
      <xdr:rowOff>8429</xdr:rowOff>
    </xdr:to>
    <xdr:cxnSp macro="">
      <xdr:nvCxnSpPr>
        <xdr:cNvPr id="246" name="直線コネクタ 245"/>
        <xdr:cNvCxnSpPr/>
      </xdr:nvCxnSpPr>
      <xdr:spPr>
        <a:xfrm flipV="1">
          <a:off x="1130300" y="1678881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132638</xdr:rowOff>
    </xdr:from>
    <xdr:to>
      <xdr:col>24</xdr:col>
      <xdr:colOff>114300</xdr:colOff>
      <xdr:row>97</xdr:row>
      <xdr:rowOff>62788</xdr:rowOff>
    </xdr:to>
    <xdr:sp macro="" textlink="">
      <xdr:nvSpPr>
        <xdr:cNvPr id="256" name="楕円 255"/>
        <xdr:cNvSpPr/>
      </xdr:nvSpPr>
      <xdr:spPr>
        <a:xfrm>
          <a:off x="4584700" y="165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111065</xdr:rowOff>
    </xdr:from>
    <xdr:ext cx="534377" cy="259045"/>
    <xdr:sp macro="" textlink="">
      <xdr:nvSpPr>
        <xdr:cNvPr id="257" name="扶助費該当値テキスト"/>
        <xdr:cNvSpPr txBox="1"/>
      </xdr:nvSpPr>
      <xdr:spPr>
        <a:xfrm>
          <a:off x="4686300" y="1657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45042</xdr:rowOff>
    </xdr:from>
    <xdr:to>
      <xdr:col>20</xdr:col>
      <xdr:colOff>38100</xdr:colOff>
      <xdr:row>96</xdr:row>
      <xdr:rowOff>146642</xdr:rowOff>
    </xdr:to>
    <xdr:sp macro="" textlink="">
      <xdr:nvSpPr>
        <xdr:cNvPr id="258" name="楕円 257"/>
        <xdr:cNvSpPr/>
      </xdr:nvSpPr>
      <xdr:spPr>
        <a:xfrm>
          <a:off x="3746500" y="165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137769</xdr:rowOff>
    </xdr:from>
    <xdr:ext cx="599010" cy="259045"/>
    <xdr:sp macro="" textlink="">
      <xdr:nvSpPr>
        <xdr:cNvPr id="259" name="テキスト ボックス 258"/>
        <xdr:cNvSpPr txBox="1"/>
      </xdr:nvSpPr>
      <xdr:spPr>
        <a:xfrm>
          <a:off x="3497795" y="1659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122983</xdr:rowOff>
    </xdr:from>
    <xdr:to>
      <xdr:col>15</xdr:col>
      <xdr:colOff>101600</xdr:colOff>
      <xdr:row>98</xdr:row>
      <xdr:rowOff>53133</xdr:rowOff>
    </xdr:to>
    <xdr:sp macro="" textlink="">
      <xdr:nvSpPr>
        <xdr:cNvPr id="260" name="楕円 259"/>
        <xdr:cNvSpPr/>
      </xdr:nvSpPr>
      <xdr:spPr>
        <a:xfrm>
          <a:off x="2857500" y="167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44260</xdr:rowOff>
    </xdr:from>
    <xdr:ext cx="534377" cy="259045"/>
    <xdr:sp macro="" textlink="">
      <xdr:nvSpPr>
        <xdr:cNvPr id="261" name="テキスト ボックス 260"/>
        <xdr:cNvSpPr txBox="1"/>
      </xdr:nvSpPr>
      <xdr:spPr>
        <a:xfrm>
          <a:off x="2641111" y="168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107362</xdr:rowOff>
    </xdr:from>
    <xdr:to>
      <xdr:col>10</xdr:col>
      <xdr:colOff>165100</xdr:colOff>
      <xdr:row>98</xdr:row>
      <xdr:rowOff>37512</xdr:rowOff>
    </xdr:to>
    <xdr:sp macro="" textlink="">
      <xdr:nvSpPr>
        <xdr:cNvPr id="262" name="楕円 261"/>
        <xdr:cNvSpPr/>
      </xdr:nvSpPr>
      <xdr:spPr>
        <a:xfrm>
          <a:off x="1968500" y="167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28639</xdr:rowOff>
    </xdr:from>
    <xdr:ext cx="534377" cy="259045"/>
    <xdr:sp macro="" textlink="">
      <xdr:nvSpPr>
        <xdr:cNvPr id="263" name="テキスト ボックス 262"/>
        <xdr:cNvSpPr txBox="1"/>
      </xdr:nvSpPr>
      <xdr:spPr>
        <a:xfrm>
          <a:off x="1752111" y="1683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129079</xdr:rowOff>
    </xdr:from>
    <xdr:to>
      <xdr:col>6</xdr:col>
      <xdr:colOff>38100</xdr:colOff>
      <xdr:row>98</xdr:row>
      <xdr:rowOff>59229</xdr:rowOff>
    </xdr:to>
    <xdr:sp macro="" textlink="">
      <xdr:nvSpPr>
        <xdr:cNvPr id="264" name="楕円 263"/>
        <xdr:cNvSpPr/>
      </xdr:nvSpPr>
      <xdr:spPr>
        <a:xfrm>
          <a:off x="1079500" y="167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50356</xdr:rowOff>
    </xdr:from>
    <xdr:ext cx="534377" cy="259045"/>
    <xdr:sp macro="" textlink="">
      <xdr:nvSpPr>
        <xdr:cNvPr id="265" name="テキスト ボックス 264"/>
        <xdr:cNvSpPr txBox="1"/>
      </xdr:nvSpPr>
      <xdr:spPr>
        <a:xfrm>
          <a:off x="863111" y="1685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40925</xdr:rowOff>
    </xdr:from>
    <xdr:to>
      <xdr:col>55</xdr:col>
      <xdr:colOff>0</xdr:colOff>
      <xdr:row>37</xdr:row>
      <xdr:rowOff>94016</xdr:rowOff>
    </xdr:to>
    <xdr:cxnSp macro="">
      <xdr:nvCxnSpPr>
        <xdr:cNvPr id="296" name="直線コネクタ 295"/>
        <xdr:cNvCxnSpPr/>
      </xdr:nvCxnSpPr>
      <xdr:spPr>
        <a:xfrm flipV="1">
          <a:off x="9639300" y="6384575"/>
          <a:ext cx="838200" cy="5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94284</xdr:rowOff>
    </xdr:from>
    <xdr:to>
      <xdr:col>50</xdr:col>
      <xdr:colOff>114300</xdr:colOff>
      <xdr:row>37</xdr:row>
      <xdr:rowOff>94016</xdr:rowOff>
    </xdr:to>
    <xdr:cxnSp macro="">
      <xdr:nvCxnSpPr>
        <xdr:cNvPr id="299" name="直線コネクタ 298"/>
        <xdr:cNvCxnSpPr/>
      </xdr:nvCxnSpPr>
      <xdr:spPr>
        <a:xfrm>
          <a:off x="8750300" y="6095034"/>
          <a:ext cx="889000" cy="34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94284</xdr:rowOff>
    </xdr:from>
    <xdr:to>
      <xdr:col>45</xdr:col>
      <xdr:colOff>177800</xdr:colOff>
      <xdr:row>37</xdr:row>
      <xdr:rowOff>164059</xdr:rowOff>
    </xdr:to>
    <xdr:cxnSp macro="">
      <xdr:nvCxnSpPr>
        <xdr:cNvPr id="302" name="直線コネクタ 301"/>
        <xdr:cNvCxnSpPr/>
      </xdr:nvCxnSpPr>
      <xdr:spPr>
        <a:xfrm flipV="1">
          <a:off x="7861300" y="6095034"/>
          <a:ext cx="889000" cy="4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164059</xdr:rowOff>
    </xdr:from>
    <xdr:to>
      <xdr:col>41</xdr:col>
      <xdr:colOff>50800</xdr:colOff>
      <xdr:row>37</xdr:row>
      <xdr:rowOff>168480</xdr:rowOff>
    </xdr:to>
    <xdr:cxnSp macro="">
      <xdr:nvCxnSpPr>
        <xdr:cNvPr id="305" name="直線コネクタ 304"/>
        <xdr:cNvCxnSpPr/>
      </xdr:nvCxnSpPr>
      <xdr:spPr>
        <a:xfrm flipV="1">
          <a:off x="6972300" y="6507709"/>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161575</xdr:rowOff>
    </xdr:from>
    <xdr:to>
      <xdr:col>55</xdr:col>
      <xdr:colOff>50800</xdr:colOff>
      <xdr:row>37</xdr:row>
      <xdr:rowOff>91725</xdr:rowOff>
    </xdr:to>
    <xdr:sp macro="" textlink="">
      <xdr:nvSpPr>
        <xdr:cNvPr id="315" name="楕円 314"/>
        <xdr:cNvSpPr/>
      </xdr:nvSpPr>
      <xdr:spPr>
        <a:xfrm>
          <a:off x="10426700" y="63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13002</xdr:rowOff>
    </xdr:from>
    <xdr:ext cx="599010" cy="259045"/>
    <xdr:sp macro="" textlink="">
      <xdr:nvSpPr>
        <xdr:cNvPr id="316" name="補助費等該当値テキスト"/>
        <xdr:cNvSpPr txBox="1"/>
      </xdr:nvSpPr>
      <xdr:spPr>
        <a:xfrm>
          <a:off x="10528300" y="618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43216</xdr:rowOff>
    </xdr:from>
    <xdr:to>
      <xdr:col>50</xdr:col>
      <xdr:colOff>165100</xdr:colOff>
      <xdr:row>37</xdr:row>
      <xdr:rowOff>144816</xdr:rowOff>
    </xdr:to>
    <xdr:sp macro="" textlink="">
      <xdr:nvSpPr>
        <xdr:cNvPr id="317" name="楕円 316"/>
        <xdr:cNvSpPr/>
      </xdr:nvSpPr>
      <xdr:spPr>
        <a:xfrm>
          <a:off x="9588500" y="63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161343</xdr:rowOff>
    </xdr:from>
    <xdr:ext cx="599010" cy="259045"/>
    <xdr:sp macro="" textlink="">
      <xdr:nvSpPr>
        <xdr:cNvPr id="318" name="テキスト ボックス 317"/>
        <xdr:cNvSpPr txBox="1"/>
      </xdr:nvSpPr>
      <xdr:spPr>
        <a:xfrm>
          <a:off x="9339795" y="61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43484</xdr:rowOff>
    </xdr:from>
    <xdr:to>
      <xdr:col>46</xdr:col>
      <xdr:colOff>38100</xdr:colOff>
      <xdr:row>35</xdr:row>
      <xdr:rowOff>145084</xdr:rowOff>
    </xdr:to>
    <xdr:sp macro="" textlink="">
      <xdr:nvSpPr>
        <xdr:cNvPr id="319" name="楕円 318"/>
        <xdr:cNvSpPr/>
      </xdr:nvSpPr>
      <xdr:spPr>
        <a:xfrm>
          <a:off x="8699500" y="60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161611</xdr:rowOff>
    </xdr:from>
    <xdr:ext cx="599010" cy="259045"/>
    <xdr:sp macro="" textlink="">
      <xdr:nvSpPr>
        <xdr:cNvPr id="320" name="テキスト ボックス 319"/>
        <xdr:cNvSpPr txBox="1"/>
      </xdr:nvSpPr>
      <xdr:spPr>
        <a:xfrm>
          <a:off x="8450795" y="58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113259</xdr:rowOff>
    </xdr:from>
    <xdr:to>
      <xdr:col>41</xdr:col>
      <xdr:colOff>101600</xdr:colOff>
      <xdr:row>38</xdr:row>
      <xdr:rowOff>43409</xdr:rowOff>
    </xdr:to>
    <xdr:sp macro="" textlink="">
      <xdr:nvSpPr>
        <xdr:cNvPr id="321" name="楕円 320"/>
        <xdr:cNvSpPr/>
      </xdr:nvSpPr>
      <xdr:spPr>
        <a:xfrm>
          <a:off x="7810500" y="64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59936</xdr:rowOff>
    </xdr:from>
    <xdr:ext cx="534377" cy="259045"/>
    <xdr:sp macro="" textlink="">
      <xdr:nvSpPr>
        <xdr:cNvPr id="322" name="テキスト ボックス 321"/>
        <xdr:cNvSpPr txBox="1"/>
      </xdr:nvSpPr>
      <xdr:spPr>
        <a:xfrm>
          <a:off x="7594111" y="62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117681</xdr:rowOff>
    </xdr:from>
    <xdr:to>
      <xdr:col>36</xdr:col>
      <xdr:colOff>165100</xdr:colOff>
      <xdr:row>38</xdr:row>
      <xdr:rowOff>47831</xdr:rowOff>
    </xdr:to>
    <xdr:sp macro="" textlink="">
      <xdr:nvSpPr>
        <xdr:cNvPr id="323" name="楕円 322"/>
        <xdr:cNvSpPr/>
      </xdr:nvSpPr>
      <xdr:spPr>
        <a:xfrm>
          <a:off x="6921500" y="6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64358</xdr:rowOff>
    </xdr:from>
    <xdr:ext cx="534377" cy="259045"/>
    <xdr:sp macro="" textlink="">
      <xdr:nvSpPr>
        <xdr:cNvPr id="324" name="テキスト ボックス 323"/>
        <xdr:cNvSpPr txBox="1"/>
      </xdr:nvSpPr>
      <xdr:spPr>
        <a:xfrm>
          <a:off x="6705111" y="62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69651</xdr:rowOff>
    </xdr:from>
    <xdr:to>
      <xdr:col>55</xdr:col>
      <xdr:colOff>0</xdr:colOff>
      <xdr:row>58</xdr:row>
      <xdr:rowOff>106615</xdr:rowOff>
    </xdr:to>
    <xdr:cxnSp macro="">
      <xdr:nvCxnSpPr>
        <xdr:cNvPr id="355" name="直線コネクタ 354"/>
        <xdr:cNvCxnSpPr/>
      </xdr:nvCxnSpPr>
      <xdr:spPr>
        <a:xfrm flipV="1">
          <a:off x="9639300" y="10013751"/>
          <a:ext cx="8382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11217</xdr:rowOff>
    </xdr:from>
    <xdr:to>
      <xdr:col>50</xdr:col>
      <xdr:colOff>114300</xdr:colOff>
      <xdr:row>58</xdr:row>
      <xdr:rowOff>106615</xdr:rowOff>
    </xdr:to>
    <xdr:cxnSp macro="">
      <xdr:nvCxnSpPr>
        <xdr:cNvPr id="358" name="直線コネクタ 357"/>
        <xdr:cNvCxnSpPr/>
      </xdr:nvCxnSpPr>
      <xdr:spPr>
        <a:xfrm>
          <a:off x="8750300" y="9955317"/>
          <a:ext cx="889000" cy="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11217</xdr:rowOff>
    </xdr:from>
    <xdr:to>
      <xdr:col>45</xdr:col>
      <xdr:colOff>177800</xdr:colOff>
      <xdr:row>58</xdr:row>
      <xdr:rowOff>86047</xdr:rowOff>
    </xdr:to>
    <xdr:cxnSp macro="">
      <xdr:nvCxnSpPr>
        <xdr:cNvPr id="361" name="直線コネクタ 360"/>
        <xdr:cNvCxnSpPr/>
      </xdr:nvCxnSpPr>
      <xdr:spPr>
        <a:xfrm flipV="1">
          <a:off x="7861300" y="9955317"/>
          <a:ext cx="889000" cy="7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86047</xdr:rowOff>
    </xdr:from>
    <xdr:to>
      <xdr:col>41</xdr:col>
      <xdr:colOff>50800</xdr:colOff>
      <xdr:row>58</xdr:row>
      <xdr:rowOff>148472</xdr:rowOff>
    </xdr:to>
    <xdr:cxnSp macro="">
      <xdr:nvCxnSpPr>
        <xdr:cNvPr id="364" name="直線コネクタ 363"/>
        <xdr:cNvCxnSpPr/>
      </xdr:nvCxnSpPr>
      <xdr:spPr>
        <a:xfrm flipV="1">
          <a:off x="6972300" y="10030147"/>
          <a:ext cx="889000" cy="6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18851</xdr:rowOff>
    </xdr:from>
    <xdr:to>
      <xdr:col>55</xdr:col>
      <xdr:colOff>50800</xdr:colOff>
      <xdr:row>58</xdr:row>
      <xdr:rowOff>120451</xdr:rowOff>
    </xdr:to>
    <xdr:sp macro="" textlink="">
      <xdr:nvSpPr>
        <xdr:cNvPr id="374" name="楕円 373"/>
        <xdr:cNvSpPr/>
      </xdr:nvSpPr>
      <xdr:spPr>
        <a:xfrm>
          <a:off x="10426700" y="99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168728</xdr:rowOff>
    </xdr:from>
    <xdr:ext cx="534377" cy="259045"/>
    <xdr:sp macro="" textlink="">
      <xdr:nvSpPr>
        <xdr:cNvPr id="375" name="普通建設事業費該当値テキスト"/>
        <xdr:cNvSpPr txBox="1"/>
      </xdr:nvSpPr>
      <xdr:spPr>
        <a:xfrm>
          <a:off x="10528300" y="99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55815</xdr:rowOff>
    </xdr:from>
    <xdr:to>
      <xdr:col>50</xdr:col>
      <xdr:colOff>165100</xdr:colOff>
      <xdr:row>58</xdr:row>
      <xdr:rowOff>157415</xdr:rowOff>
    </xdr:to>
    <xdr:sp macro="" textlink="">
      <xdr:nvSpPr>
        <xdr:cNvPr id="376" name="楕円 375"/>
        <xdr:cNvSpPr/>
      </xdr:nvSpPr>
      <xdr:spPr>
        <a:xfrm>
          <a:off x="9588500" y="99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148542</xdr:rowOff>
    </xdr:from>
    <xdr:ext cx="534377" cy="259045"/>
    <xdr:sp macro="" textlink="">
      <xdr:nvSpPr>
        <xdr:cNvPr id="377" name="テキスト ボックス 376"/>
        <xdr:cNvSpPr txBox="1"/>
      </xdr:nvSpPr>
      <xdr:spPr>
        <a:xfrm>
          <a:off x="9372111" y="100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131867</xdr:rowOff>
    </xdr:from>
    <xdr:to>
      <xdr:col>46</xdr:col>
      <xdr:colOff>38100</xdr:colOff>
      <xdr:row>58</xdr:row>
      <xdr:rowOff>62017</xdr:rowOff>
    </xdr:to>
    <xdr:sp macro="" textlink="">
      <xdr:nvSpPr>
        <xdr:cNvPr id="378" name="楕円 377"/>
        <xdr:cNvSpPr/>
      </xdr:nvSpPr>
      <xdr:spPr>
        <a:xfrm>
          <a:off x="8699500" y="99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53144</xdr:rowOff>
    </xdr:from>
    <xdr:ext cx="534377" cy="259045"/>
    <xdr:sp macro="" textlink="">
      <xdr:nvSpPr>
        <xdr:cNvPr id="379" name="テキスト ボックス 378"/>
        <xdr:cNvSpPr txBox="1"/>
      </xdr:nvSpPr>
      <xdr:spPr>
        <a:xfrm>
          <a:off x="8483111" y="999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35247</xdr:rowOff>
    </xdr:from>
    <xdr:to>
      <xdr:col>41</xdr:col>
      <xdr:colOff>101600</xdr:colOff>
      <xdr:row>58</xdr:row>
      <xdr:rowOff>136847</xdr:rowOff>
    </xdr:to>
    <xdr:sp macro="" textlink="">
      <xdr:nvSpPr>
        <xdr:cNvPr id="380" name="楕円 379"/>
        <xdr:cNvSpPr/>
      </xdr:nvSpPr>
      <xdr:spPr>
        <a:xfrm>
          <a:off x="7810500" y="99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127974</xdr:rowOff>
    </xdr:from>
    <xdr:ext cx="534377" cy="259045"/>
    <xdr:sp macro="" textlink="">
      <xdr:nvSpPr>
        <xdr:cNvPr id="381" name="テキスト ボックス 380"/>
        <xdr:cNvSpPr txBox="1"/>
      </xdr:nvSpPr>
      <xdr:spPr>
        <a:xfrm>
          <a:off x="7594111" y="100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97672</xdr:rowOff>
    </xdr:from>
    <xdr:to>
      <xdr:col>36</xdr:col>
      <xdr:colOff>165100</xdr:colOff>
      <xdr:row>59</xdr:row>
      <xdr:rowOff>27822</xdr:rowOff>
    </xdr:to>
    <xdr:sp macro="" textlink="">
      <xdr:nvSpPr>
        <xdr:cNvPr id="382" name="楕円 381"/>
        <xdr:cNvSpPr/>
      </xdr:nvSpPr>
      <xdr:spPr>
        <a:xfrm>
          <a:off x="6921500" y="100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18949</xdr:rowOff>
    </xdr:from>
    <xdr:ext cx="534377" cy="259045"/>
    <xdr:sp macro="" textlink="">
      <xdr:nvSpPr>
        <xdr:cNvPr id="383" name="テキスト ボックス 382"/>
        <xdr:cNvSpPr txBox="1"/>
      </xdr:nvSpPr>
      <xdr:spPr>
        <a:xfrm>
          <a:off x="6705111" y="101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116802</xdr:rowOff>
    </xdr:from>
    <xdr:to>
      <xdr:col>55</xdr:col>
      <xdr:colOff>0</xdr:colOff>
      <xdr:row>78</xdr:row>
      <xdr:rowOff>135077</xdr:rowOff>
    </xdr:to>
    <xdr:cxnSp macro="">
      <xdr:nvCxnSpPr>
        <xdr:cNvPr id="412" name="直線コネクタ 411"/>
        <xdr:cNvCxnSpPr/>
      </xdr:nvCxnSpPr>
      <xdr:spPr>
        <a:xfrm flipV="1">
          <a:off x="9639300" y="13318452"/>
          <a:ext cx="838200" cy="1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59283</xdr:rowOff>
    </xdr:from>
    <xdr:to>
      <xdr:col>50</xdr:col>
      <xdr:colOff>114300</xdr:colOff>
      <xdr:row>78</xdr:row>
      <xdr:rowOff>135077</xdr:rowOff>
    </xdr:to>
    <xdr:cxnSp macro="">
      <xdr:nvCxnSpPr>
        <xdr:cNvPr id="415" name="直線コネクタ 414"/>
        <xdr:cNvCxnSpPr/>
      </xdr:nvCxnSpPr>
      <xdr:spPr>
        <a:xfrm>
          <a:off x="8750300" y="13260933"/>
          <a:ext cx="889000" cy="2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59283</xdr:rowOff>
    </xdr:from>
    <xdr:to>
      <xdr:col>45</xdr:col>
      <xdr:colOff>177800</xdr:colOff>
      <xdr:row>77</xdr:row>
      <xdr:rowOff>148386</xdr:rowOff>
    </xdr:to>
    <xdr:cxnSp macro="">
      <xdr:nvCxnSpPr>
        <xdr:cNvPr id="418" name="直線コネクタ 417"/>
        <xdr:cNvCxnSpPr/>
      </xdr:nvCxnSpPr>
      <xdr:spPr>
        <a:xfrm flipV="1">
          <a:off x="7861300" y="13260933"/>
          <a:ext cx="8890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148386</xdr:rowOff>
    </xdr:from>
    <xdr:to>
      <xdr:col>41</xdr:col>
      <xdr:colOff>50800</xdr:colOff>
      <xdr:row>78</xdr:row>
      <xdr:rowOff>148806</xdr:rowOff>
    </xdr:to>
    <xdr:cxnSp macro="">
      <xdr:nvCxnSpPr>
        <xdr:cNvPr id="421" name="直線コネクタ 420"/>
        <xdr:cNvCxnSpPr/>
      </xdr:nvCxnSpPr>
      <xdr:spPr>
        <a:xfrm flipV="1">
          <a:off x="6972300" y="13350036"/>
          <a:ext cx="889000" cy="17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66002</xdr:rowOff>
    </xdr:from>
    <xdr:to>
      <xdr:col>55</xdr:col>
      <xdr:colOff>50800</xdr:colOff>
      <xdr:row>77</xdr:row>
      <xdr:rowOff>167602</xdr:rowOff>
    </xdr:to>
    <xdr:sp macro="" textlink="">
      <xdr:nvSpPr>
        <xdr:cNvPr id="431" name="楕円 430"/>
        <xdr:cNvSpPr/>
      </xdr:nvSpPr>
      <xdr:spPr>
        <a:xfrm>
          <a:off x="10426700" y="132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88879</xdr:rowOff>
    </xdr:from>
    <xdr:ext cx="534377" cy="259045"/>
    <xdr:sp macro="" textlink="">
      <xdr:nvSpPr>
        <xdr:cNvPr id="432" name="普通建設事業費 （ うち新規整備　）該当値テキスト"/>
        <xdr:cNvSpPr txBox="1"/>
      </xdr:nvSpPr>
      <xdr:spPr>
        <a:xfrm>
          <a:off x="10528300" y="131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84277</xdr:rowOff>
    </xdr:from>
    <xdr:to>
      <xdr:col>50</xdr:col>
      <xdr:colOff>165100</xdr:colOff>
      <xdr:row>79</xdr:row>
      <xdr:rowOff>14427</xdr:rowOff>
    </xdr:to>
    <xdr:sp macro="" textlink="">
      <xdr:nvSpPr>
        <xdr:cNvPr id="433" name="楕円 432"/>
        <xdr:cNvSpPr/>
      </xdr:nvSpPr>
      <xdr:spPr>
        <a:xfrm>
          <a:off x="9588500" y="134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5554</xdr:rowOff>
    </xdr:from>
    <xdr:ext cx="469744" cy="259045"/>
    <xdr:sp macro="" textlink="">
      <xdr:nvSpPr>
        <xdr:cNvPr id="434" name="テキスト ボックス 433"/>
        <xdr:cNvSpPr txBox="1"/>
      </xdr:nvSpPr>
      <xdr:spPr>
        <a:xfrm>
          <a:off x="9404428" y="135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8483</xdr:rowOff>
    </xdr:from>
    <xdr:to>
      <xdr:col>46</xdr:col>
      <xdr:colOff>38100</xdr:colOff>
      <xdr:row>77</xdr:row>
      <xdr:rowOff>110083</xdr:rowOff>
    </xdr:to>
    <xdr:sp macro="" textlink="">
      <xdr:nvSpPr>
        <xdr:cNvPr id="435" name="楕円 434"/>
        <xdr:cNvSpPr/>
      </xdr:nvSpPr>
      <xdr:spPr>
        <a:xfrm>
          <a:off x="8699500" y="132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101210</xdr:rowOff>
    </xdr:from>
    <xdr:ext cx="534377" cy="259045"/>
    <xdr:sp macro="" textlink="">
      <xdr:nvSpPr>
        <xdr:cNvPr id="436" name="テキスト ボックス 435"/>
        <xdr:cNvSpPr txBox="1"/>
      </xdr:nvSpPr>
      <xdr:spPr>
        <a:xfrm>
          <a:off x="8483111" y="133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97586</xdr:rowOff>
    </xdr:from>
    <xdr:to>
      <xdr:col>41</xdr:col>
      <xdr:colOff>101600</xdr:colOff>
      <xdr:row>78</xdr:row>
      <xdr:rowOff>27736</xdr:rowOff>
    </xdr:to>
    <xdr:sp macro="" textlink="">
      <xdr:nvSpPr>
        <xdr:cNvPr id="437" name="楕円 436"/>
        <xdr:cNvSpPr/>
      </xdr:nvSpPr>
      <xdr:spPr>
        <a:xfrm>
          <a:off x="7810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18863</xdr:rowOff>
    </xdr:from>
    <xdr:ext cx="534377" cy="259045"/>
    <xdr:sp macro="" textlink="">
      <xdr:nvSpPr>
        <xdr:cNvPr id="438" name="テキスト ボックス 437"/>
        <xdr:cNvSpPr txBox="1"/>
      </xdr:nvSpPr>
      <xdr:spPr>
        <a:xfrm>
          <a:off x="7594111" y="1339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98006</xdr:rowOff>
    </xdr:from>
    <xdr:to>
      <xdr:col>36</xdr:col>
      <xdr:colOff>165100</xdr:colOff>
      <xdr:row>79</xdr:row>
      <xdr:rowOff>28156</xdr:rowOff>
    </xdr:to>
    <xdr:sp macro="" textlink="">
      <xdr:nvSpPr>
        <xdr:cNvPr id="439" name="楕円 438"/>
        <xdr:cNvSpPr/>
      </xdr:nvSpPr>
      <xdr:spPr>
        <a:xfrm>
          <a:off x="6921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19283</xdr:rowOff>
    </xdr:from>
    <xdr:ext cx="469744" cy="259045"/>
    <xdr:sp macro="" textlink="">
      <xdr:nvSpPr>
        <xdr:cNvPr id="440" name="テキスト ボックス 439"/>
        <xdr:cNvSpPr txBox="1"/>
      </xdr:nvSpPr>
      <xdr:spPr>
        <a:xfrm>
          <a:off x="6737428"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146676</xdr:rowOff>
    </xdr:from>
    <xdr:to>
      <xdr:col>55</xdr:col>
      <xdr:colOff>0</xdr:colOff>
      <xdr:row>98</xdr:row>
      <xdr:rowOff>148332</xdr:rowOff>
    </xdr:to>
    <xdr:cxnSp macro="">
      <xdr:nvCxnSpPr>
        <xdr:cNvPr id="471" name="直線コネクタ 470"/>
        <xdr:cNvCxnSpPr/>
      </xdr:nvCxnSpPr>
      <xdr:spPr>
        <a:xfrm>
          <a:off x="9639300" y="16948776"/>
          <a:ext cx="8382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114136</xdr:rowOff>
    </xdr:from>
    <xdr:to>
      <xdr:col>50</xdr:col>
      <xdr:colOff>114300</xdr:colOff>
      <xdr:row>98</xdr:row>
      <xdr:rowOff>146676</xdr:rowOff>
    </xdr:to>
    <xdr:cxnSp macro="">
      <xdr:nvCxnSpPr>
        <xdr:cNvPr id="474" name="直線コネクタ 473"/>
        <xdr:cNvCxnSpPr/>
      </xdr:nvCxnSpPr>
      <xdr:spPr>
        <a:xfrm>
          <a:off x="8750300" y="16916236"/>
          <a:ext cx="889000" cy="3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114136</xdr:rowOff>
    </xdr:from>
    <xdr:to>
      <xdr:col>45</xdr:col>
      <xdr:colOff>177800</xdr:colOff>
      <xdr:row>98</xdr:row>
      <xdr:rowOff>160858</xdr:rowOff>
    </xdr:to>
    <xdr:cxnSp macro="">
      <xdr:nvCxnSpPr>
        <xdr:cNvPr id="477" name="直線コネクタ 476"/>
        <xdr:cNvCxnSpPr/>
      </xdr:nvCxnSpPr>
      <xdr:spPr>
        <a:xfrm flipV="1">
          <a:off x="7861300" y="16916236"/>
          <a:ext cx="889000" cy="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160858</xdr:rowOff>
    </xdr:from>
    <xdr:to>
      <xdr:col>41</xdr:col>
      <xdr:colOff>50800</xdr:colOff>
      <xdr:row>99</xdr:row>
      <xdr:rowOff>8669</xdr:rowOff>
    </xdr:to>
    <xdr:cxnSp macro="">
      <xdr:nvCxnSpPr>
        <xdr:cNvPr id="480" name="直線コネクタ 479"/>
        <xdr:cNvCxnSpPr/>
      </xdr:nvCxnSpPr>
      <xdr:spPr>
        <a:xfrm flipV="1">
          <a:off x="6972300" y="16962958"/>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97532</xdr:rowOff>
    </xdr:from>
    <xdr:to>
      <xdr:col>55</xdr:col>
      <xdr:colOff>50800</xdr:colOff>
      <xdr:row>99</xdr:row>
      <xdr:rowOff>27682</xdr:rowOff>
    </xdr:to>
    <xdr:sp macro="" textlink="">
      <xdr:nvSpPr>
        <xdr:cNvPr id="490" name="楕円 489"/>
        <xdr:cNvSpPr/>
      </xdr:nvSpPr>
      <xdr:spPr>
        <a:xfrm>
          <a:off x="10426700" y="168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95876</xdr:rowOff>
    </xdr:from>
    <xdr:to>
      <xdr:col>50</xdr:col>
      <xdr:colOff>165100</xdr:colOff>
      <xdr:row>99</xdr:row>
      <xdr:rowOff>26026</xdr:rowOff>
    </xdr:to>
    <xdr:sp macro="" textlink="">
      <xdr:nvSpPr>
        <xdr:cNvPr id="492" name="楕円 491"/>
        <xdr:cNvSpPr/>
      </xdr:nvSpPr>
      <xdr:spPr>
        <a:xfrm>
          <a:off x="9588500" y="168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17153</xdr:rowOff>
    </xdr:from>
    <xdr:ext cx="534377" cy="259045"/>
    <xdr:sp macro="" textlink="">
      <xdr:nvSpPr>
        <xdr:cNvPr id="493" name="テキスト ボックス 492"/>
        <xdr:cNvSpPr txBox="1"/>
      </xdr:nvSpPr>
      <xdr:spPr>
        <a:xfrm>
          <a:off x="9372111" y="169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63336</xdr:rowOff>
    </xdr:from>
    <xdr:to>
      <xdr:col>46</xdr:col>
      <xdr:colOff>38100</xdr:colOff>
      <xdr:row>98</xdr:row>
      <xdr:rowOff>164936</xdr:rowOff>
    </xdr:to>
    <xdr:sp macro="" textlink="">
      <xdr:nvSpPr>
        <xdr:cNvPr id="494" name="楕円 493"/>
        <xdr:cNvSpPr/>
      </xdr:nvSpPr>
      <xdr:spPr>
        <a:xfrm>
          <a:off x="8699500" y="168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156063</xdr:rowOff>
    </xdr:from>
    <xdr:ext cx="534377" cy="259045"/>
    <xdr:sp macro="" textlink="">
      <xdr:nvSpPr>
        <xdr:cNvPr id="495" name="テキスト ボックス 494"/>
        <xdr:cNvSpPr txBox="1"/>
      </xdr:nvSpPr>
      <xdr:spPr>
        <a:xfrm>
          <a:off x="8483111" y="169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110058</xdr:rowOff>
    </xdr:from>
    <xdr:to>
      <xdr:col>41</xdr:col>
      <xdr:colOff>101600</xdr:colOff>
      <xdr:row>99</xdr:row>
      <xdr:rowOff>40208</xdr:rowOff>
    </xdr:to>
    <xdr:sp macro="" textlink="">
      <xdr:nvSpPr>
        <xdr:cNvPr id="496" name="楕円 495"/>
        <xdr:cNvSpPr/>
      </xdr:nvSpPr>
      <xdr:spPr>
        <a:xfrm>
          <a:off x="7810500" y="169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31335</xdr:rowOff>
    </xdr:from>
    <xdr:ext cx="534377" cy="259045"/>
    <xdr:sp macro="" textlink="">
      <xdr:nvSpPr>
        <xdr:cNvPr id="497" name="テキスト ボックス 496"/>
        <xdr:cNvSpPr txBox="1"/>
      </xdr:nvSpPr>
      <xdr:spPr>
        <a:xfrm>
          <a:off x="7594111" y="170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129319</xdr:rowOff>
    </xdr:from>
    <xdr:to>
      <xdr:col>36</xdr:col>
      <xdr:colOff>165100</xdr:colOff>
      <xdr:row>99</xdr:row>
      <xdr:rowOff>59469</xdr:rowOff>
    </xdr:to>
    <xdr:sp macro="" textlink="">
      <xdr:nvSpPr>
        <xdr:cNvPr id="498" name="楕円 497"/>
        <xdr:cNvSpPr/>
      </xdr:nvSpPr>
      <xdr:spPr>
        <a:xfrm>
          <a:off x="6921500" y="169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50596</xdr:rowOff>
    </xdr:from>
    <xdr:ext cx="534377" cy="259045"/>
    <xdr:sp macro="" textlink="">
      <xdr:nvSpPr>
        <xdr:cNvPr id="499" name="テキスト ボックス 498"/>
        <xdr:cNvSpPr txBox="1"/>
      </xdr:nvSpPr>
      <xdr:spPr>
        <a:xfrm>
          <a:off x="6705111" y="170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49354</xdr:rowOff>
    </xdr:from>
    <xdr:to>
      <xdr:col>85</xdr:col>
      <xdr:colOff>127000</xdr:colOff>
      <xdr:row>39</xdr:row>
      <xdr:rowOff>65993</xdr:rowOff>
    </xdr:to>
    <xdr:cxnSp macro="">
      <xdr:nvCxnSpPr>
        <xdr:cNvPr id="530" name="直線コネクタ 529"/>
        <xdr:cNvCxnSpPr/>
      </xdr:nvCxnSpPr>
      <xdr:spPr>
        <a:xfrm>
          <a:off x="15481300" y="6735904"/>
          <a:ext cx="8382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24975</xdr:rowOff>
    </xdr:from>
    <xdr:to>
      <xdr:col>81</xdr:col>
      <xdr:colOff>50800</xdr:colOff>
      <xdr:row>39</xdr:row>
      <xdr:rowOff>49354</xdr:rowOff>
    </xdr:to>
    <xdr:cxnSp macro="">
      <xdr:nvCxnSpPr>
        <xdr:cNvPr id="533" name="直線コネクタ 532"/>
        <xdr:cNvCxnSpPr/>
      </xdr:nvCxnSpPr>
      <xdr:spPr>
        <a:xfrm>
          <a:off x="14592300" y="6711525"/>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83660</xdr:rowOff>
    </xdr:from>
    <xdr:to>
      <xdr:col>76</xdr:col>
      <xdr:colOff>114300</xdr:colOff>
      <xdr:row>39</xdr:row>
      <xdr:rowOff>24975</xdr:rowOff>
    </xdr:to>
    <xdr:cxnSp macro="">
      <xdr:nvCxnSpPr>
        <xdr:cNvPr id="536" name="直線コネクタ 535"/>
        <xdr:cNvCxnSpPr/>
      </xdr:nvCxnSpPr>
      <xdr:spPr>
        <a:xfrm>
          <a:off x="13703300" y="6598760"/>
          <a:ext cx="8890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130883</xdr:rowOff>
    </xdr:from>
    <xdr:to>
      <xdr:col>71</xdr:col>
      <xdr:colOff>177800</xdr:colOff>
      <xdr:row>38</xdr:row>
      <xdr:rowOff>83660</xdr:rowOff>
    </xdr:to>
    <xdr:cxnSp macro="">
      <xdr:nvCxnSpPr>
        <xdr:cNvPr id="539" name="直線コネクタ 538"/>
        <xdr:cNvCxnSpPr/>
      </xdr:nvCxnSpPr>
      <xdr:spPr>
        <a:xfrm>
          <a:off x="12814300" y="6303083"/>
          <a:ext cx="889000" cy="29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15193</xdr:rowOff>
    </xdr:from>
    <xdr:to>
      <xdr:col>85</xdr:col>
      <xdr:colOff>177800</xdr:colOff>
      <xdr:row>39</xdr:row>
      <xdr:rowOff>116793</xdr:rowOff>
    </xdr:to>
    <xdr:sp macro="" textlink="">
      <xdr:nvSpPr>
        <xdr:cNvPr id="549" name="楕円 548"/>
        <xdr:cNvSpPr/>
      </xdr:nvSpPr>
      <xdr:spPr>
        <a:xfrm>
          <a:off x="16268700" y="67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101570</xdr:rowOff>
    </xdr:from>
    <xdr:ext cx="469744" cy="259045"/>
    <xdr:sp macro="" textlink="">
      <xdr:nvSpPr>
        <xdr:cNvPr id="550" name="災害復旧事業費該当値テキスト"/>
        <xdr:cNvSpPr txBox="1"/>
      </xdr:nvSpPr>
      <xdr:spPr>
        <a:xfrm>
          <a:off x="16370300" y="66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170004</xdr:rowOff>
    </xdr:from>
    <xdr:to>
      <xdr:col>81</xdr:col>
      <xdr:colOff>101600</xdr:colOff>
      <xdr:row>39</xdr:row>
      <xdr:rowOff>100154</xdr:rowOff>
    </xdr:to>
    <xdr:sp macro="" textlink="">
      <xdr:nvSpPr>
        <xdr:cNvPr id="551" name="楕円 550"/>
        <xdr:cNvSpPr/>
      </xdr:nvSpPr>
      <xdr:spPr>
        <a:xfrm>
          <a:off x="15430500" y="66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91281</xdr:rowOff>
    </xdr:from>
    <xdr:ext cx="469744" cy="259045"/>
    <xdr:sp macro="" textlink="">
      <xdr:nvSpPr>
        <xdr:cNvPr id="552" name="テキスト ボックス 551"/>
        <xdr:cNvSpPr txBox="1"/>
      </xdr:nvSpPr>
      <xdr:spPr>
        <a:xfrm>
          <a:off x="15246428" y="67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145625</xdr:rowOff>
    </xdr:from>
    <xdr:to>
      <xdr:col>76</xdr:col>
      <xdr:colOff>165100</xdr:colOff>
      <xdr:row>39</xdr:row>
      <xdr:rowOff>75775</xdr:rowOff>
    </xdr:to>
    <xdr:sp macro="" textlink="">
      <xdr:nvSpPr>
        <xdr:cNvPr id="553" name="楕円 552"/>
        <xdr:cNvSpPr/>
      </xdr:nvSpPr>
      <xdr:spPr>
        <a:xfrm>
          <a:off x="14541500" y="6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66902</xdr:rowOff>
    </xdr:from>
    <xdr:ext cx="469744" cy="259045"/>
    <xdr:sp macro="" textlink="">
      <xdr:nvSpPr>
        <xdr:cNvPr id="554" name="テキスト ボックス 553"/>
        <xdr:cNvSpPr txBox="1"/>
      </xdr:nvSpPr>
      <xdr:spPr>
        <a:xfrm>
          <a:off x="14357428" y="675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32860</xdr:rowOff>
    </xdr:from>
    <xdr:to>
      <xdr:col>72</xdr:col>
      <xdr:colOff>38100</xdr:colOff>
      <xdr:row>38</xdr:row>
      <xdr:rowOff>134460</xdr:rowOff>
    </xdr:to>
    <xdr:sp macro="" textlink="">
      <xdr:nvSpPr>
        <xdr:cNvPr id="555" name="楕円 554"/>
        <xdr:cNvSpPr/>
      </xdr:nvSpPr>
      <xdr:spPr>
        <a:xfrm>
          <a:off x="13652500" y="65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150987</xdr:rowOff>
    </xdr:from>
    <xdr:ext cx="534377" cy="259045"/>
    <xdr:sp macro="" textlink="">
      <xdr:nvSpPr>
        <xdr:cNvPr id="556" name="テキスト ボックス 555"/>
        <xdr:cNvSpPr txBox="1"/>
      </xdr:nvSpPr>
      <xdr:spPr>
        <a:xfrm>
          <a:off x="13436111" y="63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80083</xdr:rowOff>
    </xdr:from>
    <xdr:to>
      <xdr:col>67</xdr:col>
      <xdr:colOff>101600</xdr:colOff>
      <xdr:row>37</xdr:row>
      <xdr:rowOff>10233</xdr:rowOff>
    </xdr:to>
    <xdr:sp macro="" textlink="">
      <xdr:nvSpPr>
        <xdr:cNvPr id="557" name="楕円 556"/>
        <xdr:cNvSpPr/>
      </xdr:nvSpPr>
      <xdr:spPr>
        <a:xfrm>
          <a:off x="12763500" y="6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26760</xdr:rowOff>
    </xdr:from>
    <xdr:ext cx="534377" cy="259045"/>
    <xdr:sp macro="" textlink="">
      <xdr:nvSpPr>
        <xdr:cNvPr id="558" name="テキスト ボックス 557"/>
        <xdr:cNvSpPr txBox="1"/>
      </xdr:nvSpPr>
      <xdr:spPr>
        <a:xfrm>
          <a:off x="12547111" y="60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139475</xdr:rowOff>
    </xdr:from>
    <xdr:to>
      <xdr:col>85</xdr:col>
      <xdr:colOff>127000</xdr:colOff>
      <xdr:row>77</xdr:row>
      <xdr:rowOff>150213</xdr:rowOff>
    </xdr:to>
    <xdr:cxnSp macro="">
      <xdr:nvCxnSpPr>
        <xdr:cNvPr id="640" name="直線コネクタ 639"/>
        <xdr:cNvCxnSpPr/>
      </xdr:nvCxnSpPr>
      <xdr:spPr>
        <a:xfrm>
          <a:off x="15481300" y="13341125"/>
          <a:ext cx="838200" cy="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139475</xdr:rowOff>
    </xdr:from>
    <xdr:to>
      <xdr:col>81</xdr:col>
      <xdr:colOff>50800</xdr:colOff>
      <xdr:row>77</xdr:row>
      <xdr:rowOff>163178</xdr:rowOff>
    </xdr:to>
    <xdr:cxnSp macro="">
      <xdr:nvCxnSpPr>
        <xdr:cNvPr id="643" name="直線コネクタ 642"/>
        <xdr:cNvCxnSpPr/>
      </xdr:nvCxnSpPr>
      <xdr:spPr>
        <a:xfrm flipV="1">
          <a:off x="14592300" y="13341125"/>
          <a:ext cx="889000" cy="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126154</xdr:rowOff>
    </xdr:from>
    <xdr:to>
      <xdr:col>76</xdr:col>
      <xdr:colOff>114300</xdr:colOff>
      <xdr:row>77</xdr:row>
      <xdr:rowOff>163178</xdr:rowOff>
    </xdr:to>
    <xdr:cxnSp macro="">
      <xdr:nvCxnSpPr>
        <xdr:cNvPr id="646" name="直線コネクタ 645"/>
        <xdr:cNvCxnSpPr/>
      </xdr:nvCxnSpPr>
      <xdr:spPr>
        <a:xfrm>
          <a:off x="13703300" y="13327804"/>
          <a:ext cx="8890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126154</xdr:rowOff>
    </xdr:from>
    <xdr:to>
      <xdr:col>71</xdr:col>
      <xdr:colOff>177800</xdr:colOff>
      <xdr:row>77</xdr:row>
      <xdr:rowOff>157851</xdr:rowOff>
    </xdr:to>
    <xdr:cxnSp macro="">
      <xdr:nvCxnSpPr>
        <xdr:cNvPr id="649" name="直線コネクタ 648"/>
        <xdr:cNvCxnSpPr/>
      </xdr:nvCxnSpPr>
      <xdr:spPr>
        <a:xfrm flipV="1">
          <a:off x="12814300" y="13327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99413</xdr:rowOff>
    </xdr:from>
    <xdr:to>
      <xdr:col>85</xdr:col>
      <xdr:colOff>177800</xdr:colOff>
      <xdr:row>78</xdr:row>
      <xdr:rowOff>29563</xdr:rowOff>
    </xdr:to>
    <xdr:sp macro="" textlink="">
      <xdr:nvSpPr>
        <xdr:cNvPr id="659" name="楕円 658"/>
        <xdr:cNvSpPr/>
      </xdr:nvSpPr>
      <xdr:spPr>
        <a:xfrm>
          <a:off x="16268700" y="133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122290</xdr:rowOff>
    </xdr:from>
    <xdr:ext cx="534377" cy="259045"/>
    <xdr:sp macro="" textlink="">
      <xdr:nvSpPr>
        <xdr:cNvPr id="660" name="公債費該当値テキスト"/>
        <xdr:cNvSpPr txBox="1"/>
      </xdr:nvSpPr>
      <xdr:spPr>
        <a:xfrm>
          <a:off x="16370300" y="131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88675</xdr:rowOff>
    </xdr:from>
    <xdr:to>
      <xdr:col>81</xdr:col>
      <xdr:colOff>101600</xdr:colOff>
      <xdr:row>78</xdr:row>
      <xdr:rowOff>18825</xdr:rowOff>
    </xdr:to>
    <xdr:sp macro="" textlink="">
      <xdr:nvSpPr>
        <xdr:cNvPr id="661" name="楕円 660"/>
        <xdr:cNvSpPr/>
      </xdr:nvSpPr>
      <xdr:spPr>
        <a:xfrm>
          <a:off x="15430500" y="132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35352</xdr:rowOff>
    </xdr:from>
    <xdr:ext cx="534377" cy="259045"/>
    <xdr:sp macro="" textlink="">
      <xdr:nvSpPr>
        <xdr:cNvPr id="662" name="テキスト ボックス 661"/>
        <xdr:cNvSpPr txBox="1"/>
      </xdr:nvSpPr>
      <xdr:spPr>
        <a:xfrm>
          <a:off x="15214111" y="130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112378</xdr:rowOff>
    </xdr:from>
    <xdr:to>
      <xdr:col>76</xdr:col>
      <xdr:colOff>165100</xdr:colOff>
      <xdr:row>78</xdr:row>
      <xdr:rowOff>42528</xdr:rowOff>
    </xdr:to>
    <xdr:sp macro="" textlink="">
      <xdr:nvSpPr>
        <xdr:cNvPr id="663" name="楕円 662"/>
        <xdr:cNvSpPr/>
      </xdr:nvSpPr>
      <xdr:spPr>
        <a:xfrm>
          <a:off x="14541500" y="133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59055</xdr:rowOff>
    </xdr:from>
    <xdr:ext cx="534377" cy="259045"/>
    <xdr:sp macro="" textlink="">
      <xdr:nvSpPr>
        <xdr:cNvPr id="664" name="テキスト ボックス 663"/>
        <xdr:cNvSpPr txBox="1"/>
      </xdr:nvSpPr>
      <xdr:spPr>
        <a:xfrm>
          <a:off x="14325111" y="130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75354</xdr:rowOff>
    </xdr:from>
    <xdr:to>
      <xdr:col>72</xdr:col>
      <xdr:colOff>38100</xdr:colOff>
      <xdr:row>78</xdr:row>
      <xdr:rowOff>5504</xdr:rowOff>
    </xdr:to>
    <xdr:sp macro="" textlink="">
      <xdr:nvSpPr>
        <xdr:cNvPr id="665" name="楕円 664"/>
        <xdr:cNvSpPr/>
      </xdr:nvSpPr>
      <xdr:spPr>
        <a:xfrm>
          <a:off x="13652500" y="132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22031</xdr:rowOff>
    </xdr:from>
    <xdr:ext cx="534377" cy="259045"/>
    <xdr:sp macro="" textlink="">
      <xdr:nvSpPr>
        <xdr:cNvPr id="666" name="テキスト ボックス 665"/>
        <xdr:cNvSpPr txBox="1"/>
      </xdr:nvSpPr>
      <xdr:spPr>
        <a:xfrm>
          <a:off x="13436111" y="130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107051</xdr:rowOff>
    </xdr:from>
    <xdr:to>
      <xdr:col>67</xdr:col>
      <xdr:colOff>101600</xdr:colOff>
      <xdr:row>78</xdr:row>
      <xdr:rowOff>37201</xdr:rowOff>
    </xdr:to>
    <xdr:sp macro="" textlink="">
      <xdr:nvSpPr>
        <xdr:cNvPr id="667" name="楕円 666"/>
        <xdr:cNvSpPr/>
      </xdr:nvSpPr>
      <xdr:spPr>
        <a:xfrm>
          <a:off x="12763500" y="133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53728</xdr:rowOff>
    </xdr:from>
    <xdr:ext cx="534377" cy="259045"/>
    <xdr:sp macro="" textlink="">
      <xdr:nvSpPr>
        <xdr:cNvPr id="668" name="テキスト ボックス 667"/>
        <xdr:cNvSpPr txBox="1"/>
      </xdr:nvSpPr>
      <xdr:spPr>
        <a:xfrm>
          <a:off x="12547111" y="130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153536</xdr:rowOff>
    </xdr:from>
    <xdr:to>
      <xdr:col>85</xdr:col>
      <xdr:colOff>127000</xdr:colOff>
      <xdr:row>98</xdr:row>
      <xdr:rowOff>157581</xdr:rowOff>
    </xdr:to>
    <xdr:cxnSp macro="">
      <xdr:nvCxnSpPr>
        <xdr:cNvPr id="697" name="直線コネクタ 696"/>
        <xdr:cNvCxnSpPr/>
      </xdr:nvCxnSpPr>
      <xdr:spPr>
        <a:xfrm>
          <a:off x="15481300" y="16955636"/>
          <a:ext cx="8382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153536</xdr:rowOff>
    </xdr:from>
    <xdr:to>
      <xdr:col>81</xdr:col>
      <xdr:colOff>50800</xdr:colOff>
      <xdr:row>99</xdr:row>
      <xdr:rowOff>9661</xdr:rowOff>
    </xdr:to>
    <xdr:cxnSp macro="">
      <xdr:nvCxnSpPr>
        <xdr:cNvPr id="700" name="直線コネクタ 699"/>
        <xdr:cNvCxnSpPr/>
      </xdr:nvCxnSpPr>
      <xdr:spPr>
        <a:xfrm flipV="1">
          <a:off x="14592300" y="16955636"/>
          <a:ext cx="889000" cy="2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9661</xdr:rowOff>
    </xdr:from>
    <xdr:to>
      <xdr:col>76</xdr:col>
      <xdr:colOff>114300</xdr:colOff>
      <xdr:row>99</xdr:row>
      <xdr:rowOff>13911</xdr:rowOff>
    </xdr:to>
    <xdr:cxnSp macro="">
      <xdr:nvCxnSpPr>
        <xdr:cNvPr id="703" name="直線コネクタ 702"/>
        <xdr:cNvCxnSpPr/>
      </xdr:nvCxnSpPr>
      <xdr:spPr>
        <a:xfrm flipV="1">
          <a:off x="13703300" y="16983211"/>
          <a:ext cx="889000" cy="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4794</xdr:rowOff>
    </xdr:from>
    <xdr:to>
      <xdr:col>71</xdr:col>
      <xdr:colOff>177800</xdr:colOff>
      <xdr:row>99</xdr:row>
      <xdr:rowOff>13911</xdr:rowOff>
    </xdr:to>
    <xdr:cxnSp macro="">
      <xdr:nvCxnSpPr>
        <xdr:cNvPr id="706" name="直線コネクタ 705"/>
        <xdr:cNvCxnSpPr/>
      </xdr:nvCxnSpPr>
      <xdr:spPr>
        <a:xfrm>
          <a:off x="12814300" y="16978344"/>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106781</xdr:rowOff>
    </xdr:from>
    <xdr:to>
      <xdr:col>85</xdr:col>
      <xdr:colOff>177800</xdr:colOff>
      <xdr:row>99</xdr:row>
      <xdr:rowOff>36931</xdr:rowOff>
    </xdr:to>
    <xdr:sp macro="" textlink="">
      <xdr:nvSpPr>
        <xdr:cNvPr id="716" name="楕円 715"/>
        <xdr:cNvSpPr/>
      </xdr:nvSpPr>
      <xdr:spPr>
        <a:xfrm>
          <a:off x="16268700" y="169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102736</xdr:rowOff>
    </xdr:from>
    <xdr:to>
      <xdr:col>81</xdr:col>
      <xdr:colOff>101600</xdr:colOff>
      <xdr:row>99</xdr:row>
      <xdr:rowOff>32886</xdr:rowOff>
    </xdr:to>
    <xdr:sp macro="" textlink="">
      <xdr:nvSpPr>
        <xdr:cNvPr id="718" name="楕円 717"/>
        <xdr:cNvSpPr/>
      </xdr:nvSpPr>
      <xdr:spPr>
        <a:xfrm>
          <a:off x="15430500" y="169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24013</xdr:rowOff>
    </xdr:from>
    <xdr:ext cx="534377" cy="259045"/>
    <xdr:sp macro="" textlink="">
      <xdr:nvSpPr>
        <xdr:cNvPr id="719" name="テキスト ボックス 718"/>
        <xdr:cNvSpPr txBox="1"/>
      </xdr:nvSpPr>
      <xdr:spPr>
        <a:xfrm>
          <a:off x="15214111" y="169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130311</xdr:rowOff>
    </xdr:from>
    <xdr:to>
      <xdr:col>76</xdr:col>
      <xdr:colOff>165100</xdr:colOff>
      <xdr:row>99</xdr:row>
      <xdr:rowOff>60461</xdr:rowOff>
    </xdr:to>
    <xdr:sp macro="" textlink="">
      <xdr:nvSpPr>
        <xdr:cNvPr id="720" name="楕円 719"/>
        <xdr:cNvSpPr/>
      </xdr:nvSpPr>
      <xdr:spPr>
        <a:xfrm>
          <a:off x="14541500" y="169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51588</xdr:rowOff>
    </xdr:from>
    <xdr:ext cx="534377" cy="259045"/>
    <xdr:sp macro="" textlink="">
      <xdr:nvSpPr>
        <xdr:cNvPr id="721" name="テキスト ボックス 720"/>
        <xdr:cNvSpPr txBox="1"/>
      </xdr:nvSpPr>
      <xdr:spPr>
        <a:xfrm>
          <a:off x="14325111" y="170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134561</xdr:rowOff>
    </xdr:from>
    <xdr:to>
      <xdr:col>72</xdr:col>
      <xdr:colOff>38100</xdr:colOff>
      <xdr:row>99</xdr:row>
      <xdr:rowOff>64711</xdr:rowOff>
    </xdr:to>
    <xdr:sp macro="" textlink="">
      <xdr:nvSpPr>
        <xdr:cNvPr id="722" name="楕円 721"/>
        <xdr:cNvSpPr/>
      </xdr:nvSpPr>
      <xdr:spPr>
        <a:xfrm>
          <a:off x="13652500" y="1693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55838</xdr:rowOff>
    </xdr:from>
    <xdr:ext cx="534377" cy="259045"/>
    <xdr:sp macro="" textlink="">
      <xdr:nvSpPr>
        <xdr:cNvPr id="723" name="テキスト ボックス 722"/>
        <xdr:cNvSpPr txBox="1"/>
      </xdr:nvSpPr>
      <xdr:spPr>
        <a:xfrm>
          <a:off x="13436111" y="170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125444</xdr:rowOff>
    </xdr:from>
    <xdr:to>
      <xdr:col>67</xdr:col>
      <xdr:colOff>101600</xdr:colOff>
      <xdr:row>99</xdr:row>
      <xdr:rowOff>55594</xdr:rowOff>
    </xdr:to>
    <xdr:sp macro="" textlink="">
      <xdr:nvSpPr>
        <xdr:cNvPr id="724" name="楕円 723"/>
        <xdr:cNvSpPr/>
      </xdr:nvSpPr>
      <xdr:spPr>
        <a:xfrm>
          <a:off x="12763500" y="169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46721</xdr:rowOff>
    </xdr:from>
    <xdr:ext cx="534377" cy="259045"/>
    <xdr:sp macro="" textlink="">
      <xdr:nvSpPr>
        <xdr:cNvPr id="725" name="テキスト ボックス 724"/>
        <xdr:cNvSpPr txBox="1"/>
      </xdr:nvSpPr>
      <xdr:spPr>
        <a:xfrm>
          <a:off x="12547111" y="1702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147407</xdr:rowOff>
    </xdr:from>
    <xdr:to>
      <xdr:col>116</xdr:col>
      <xdr:colOff>63500</xdr:colOff>
      <xdr:row>38</xdr:row>
      <xdr:rowOff>163964</xdr:rowOff>
    </xdr:to>
    <xdr:cxnSp macro="">
      <xdr:nvCxnSpPr>
        <xdr:cNvPr id="756" name="直線コネクタ 755"/>
        <xdr:cNvCxnSpPr/>
      </xdr:nvCxnSpPr>
      <xdr:spPr>
        <a:xfrm>
          <a:off x="21323300" y="6662507"/>
          <a:ext cx="8382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147407</xdr:rowOff>
    </xdr:from>
    <xdr:to>
      <xdr:col>111</xdr:col>
      <xdr:colOff>177800</xdr:colOff>
      <xdr:row>39</xdr:row>
      <xdr:rowOff>60147</xdr:rowOff>
    </xdr:to>
    <xdr:cxnSp macro="">
      <xdr:nvCxnSpPr>
        <xdr:cNvPr id="759" name="直線コネクタ 758"/>
        <xdr:cNvCxnSpPr/>
      </xdr:nvCxnSpPr>
      <xdr:spPr>
        <a:xfrm flipV="1">
          <a:off x="20434300" y="6662507"/>
          <a:ext cx="8890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34250</xdr:rowOff>
    </xdr:from>
    <xdr:to>
      <xdr:col>107</xdr:col>
      <xdr:colOff>50800</xdr:colOff>
      <xdr:row>39</xdr:row>
      <xdr:rowOff>60147</xdr:rowOff>
    </xdr:to>
    <xdr:cxnSp macro="">
      <xdr:nvCxnSpPr>
        <xdr:cNvPr id="762" name="直線コネクタ 761"/>
        <xdr:cNvCxnSpPr/>
      </xdr:nvCxnSpPr>
      <xdr:spPr>
        <a:xfrm>
          <a:off x="19545300" y="6720800"/>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146264</xdr:rowOff>
    </xdr:from>
    <xdr:to>
      <xdr:col>102</xdr:col>
      <xdr:colOff>114300</xdr:colOff>
      <xdr:row>39</xdr:row>
      <xdr:rowOff>34250</xdr:rowOff>
    </xdr:to>
    <xdr:cxnSp macro="">
      <xdr:nvCxnSpPr>
        <xdr:cNvPr id="765" name="直線コネクタ 764"/>
        <xdr:cNvCxnSpPr/>
      </xdr:nvCxnSpPr>
      <xdr:spPr>
        <a:xfrm>
          <a:off x="18656300" y="66613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113164</xdr:rowOff>
    </xdr:from>
    <xdr:to>
      <xdr:col>116</xdr:col>
      <xdr:colOff>114300</xdr:colOff>
      <xdr:row>39</xdr:row>
      <xdr:rowOff>43314</xdr:rowOff>
    </xdr:to>
    <xdr:sp macro="" textlink="">
      <xdr:nvSpPr>
        <xdr:cNvPr id="775" name="楕円 774"/>
        <xdr:cNvSpPr/>
      </xdr:nvSpPr>
      <xdr:spPr>
        <a:xfrm>
          <a:off x="22110700" y="66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72356</xdr:rowOff>
    </xdr:from>
    <xdr:ext cx="469744" cy="259045"/>
    <xdr:sp macro="" textlink="">
      <xdr:nvSpPr>
        <xdr:cNvPr id="776" name="投資及び出資金該当値テキスト"/>
        <xdr:cNvSpPr txBox="1"/>
      </xdr:nvSpPr>
      <xdr:spPr>
        <a:xfrm>
          <a:off x="22212300" y="65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96607</xdr:rowOff>
    </xdr:from>
    <xdr:to>
      <xdr:col>112</xdr:col>
      <xdr:colOff>38100</xdr:colOff>
      <xdr:row>39</xdr:row>
      <xdr:rowOff>26757</xdr:rowOff>
    </xdr:to>
    <xdr:sp macro="" textlink="">
      <xdr:nvSpPr>
        <xdr:cNvPr id="777" name="楕円 776"/>
        <xdr:cNvSpPr/>
      </xdr:nvSpPr>
      <xdr:spPr>
        <a:xfrm>
          <a:off x="21272500" y="66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43284</xdr:rowOff>
    </xdr:from>
    <xdr:ext cx="469744" cy="259045"/>
    <xdr:sp macro="" textlink="">
      <xdr:nvSpPr>
        <xdr:cNvPr id="778" name="テキスト ボックス 777"/>
        <xdr:cNvSpPr txBox="1"/>
      </xdr:nvSpPr>
      <xdr:spPr>
        <a:xfrm>
          <a:off x="21088428" y="6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9347</xdr:rowOff>
    </xdr:from>
    <xdr:to>
      <xdr:col>107</xdr:col>
      <xdr:colOff>101600</xdr:colOff>
      <xdr:row>39</xdr:row>
      <xdr:rowOff>110947</xdr:rowOff>
    </xdr:to>
    <xdr:sp macro="" textlink="">
      <xdr:nvSpPr>
        <xdr:cNvPr id="779" name="楕円 778"/>
        <xdr:cNvSpPr/>
      </xdr:nvSpPr>
      <xdr:spPr>
        <a:xfrm>
          <a:off x="20383500" y="66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102074</xdr:rowOff>
    </xdr:from>
    <xdr:ext cx="469744" cy="259045"/>
    <xdr:sp macro="" textlink="">
      <xdr:nvSpPr>
        <xdr:cNvPr id="780" name="テキスト ボックス 779"/>
        <xdr:cNvSpPr txBox="1"/>
      </xdr:nvSpPr>
      <xdr:spPr>
        <a:xfrm>
          <a:off x="20199428" y="67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154900</xdr:rowOff>
    </xdr:from>
    <xdr:to>
      <xdr:col>102</xdr:col>
      <xdr:colOff>165100</xdr:colOff>
      <xdr:row>39</xdr:row>
      <xdr:rowOff>85050</xdr:rowOff>
    </xdr:to>
    <xdr:sp macro="" textlink="">
      <xdr:nvSpPr>
        <xdr:cNvPr id="781" name="楕円 780"/>
        <xdr:cNvSpPr/>
      </xdr:nvSpPr>
      <xdr:spPr>
        <a:xfrm>
          <a:off x="19494500" y="66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76177</xdr:rowOff>
    </xdr:from>
    <xdr:ext cx="469744" cy="259045"/>
    <xdr:sp macro="" textlink="">
      <xdr:nvSpPr>
        <xdr:cNvPr id="782" name="テキスト ボックス 781"/>
        <xdr:cNvSpPr txBox="1"/>
      </xdr:nvSpPr>
      <xdr:spPr>
        <a:xfrm>
          <a:off x="19310428" y="67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95464</xdr:rowOff>
    </xdr:from>
    <xdr:to>
      <xdr:col>98</xdr:col>
      <xdr:colOff>38100</xdr:colOff>
      <xdr:row>39</xdr:row>
      <xdr:rowOff>25614</xdr:rowOff>
    </xdr:to>
    <xdr:sp macro="" textlink="">
      <xdr:nvSpPr>
        <xdr:cNvPr id="783" name="楕円 782"/>
        <xdr:cNvSpPr/>
      </xdr:nvSpPr>
      <xdr:spPr>
        <a:xfrm>
          <a:off x="18605500" y="66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42141</xdr:rowOff>
    </xdr:from>
    <xdr:ext cx="469744" cy="259045"/>
    <xdr:sp macro="" textlink="">
      <xdr:nvSpPr>
        <xdr:cNvPr id="784" name="テキスト ボックス 783"/>
        <xdr:cNvSpPr txBox="1"/>
      </xdr:nvSpPr>
      <xdr:spPr>
        <a:xfrm>
          <a:off x="18421428" y="638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138923</xdr:rowOff>
    </xdr:from>
    <xdr:to>
      <xdr:col>116</xdr:col>
      <xdr:colOff>63500</xdr:colOff>
      <xdr:row>58</xdr:row>
      <xdr:rowOff>138968</xdr:rowOff>
    </xdr:to>
    <xdr:cxnSp macro="">
      <xdr:nvCxnSpPr>
        <xdr:cNvPr id="811" name="直線コネクタ 810"/>
        <xdr:cNvCxnSpPr/>
      </xdr:nvCxnSpPr>
      <xdr:spPr>
        <a:xfrm>
          <a:off x="21323300" y="10083023"/>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138763</xdr:rowOff>
    </xdr:from>
    <xdr:to>
      <xdr:col>111</xdr:col>
      <xdr:colOff>177800</xdr:colOff>
      <xdr:row>58</xdr:row>
      <xdr:rowOff>138923</xdr:rowOff>
    </xdr:to>
    <xdr:cxnSp macro="">
      <xdr:nvCxnSpPr>
        <xdr:cNvPr id="814" name="直線コネクタ 813"/>
        <xdr:cNvCxnSpPr/>
      </xdr:nvCxnSpPr>
      <xdr:spPr>
        <a:xfrm>
          <a:off x="20434300" y="10082863"/>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138763</xdr:rowOff>
    </xdr:from>
    <xdr:to>
      <xdr:col>107</xdr:col>
      <xdr:colOff>50800</xdr:colOff>
      <xdr:row>58</xdr:row>
      <xdr:rowOff>138992</xdr:rowOff>
    </xdr:to>
    <xdr:cxnSp macro="">
      <xdr:nvCxnSpPr>
        <xdr:cNvPr id="817" name="直線コネクタ 816"/>
        <xdr:cNvCxnSpPr/>
      </xdr:nvCxnSpPr>
      <xdr:spPr>
        <a:xfrm flipV="1">
          <a:off x="19545300" y="1008286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138900</xdr:rowOff>
    </xdr:from>
    <xdr:to>
      <xdr:col>102</xdr:col>
      <xdr:colOff>114300</xdr:colOff>
      <xdr:row>58</xdr:row>
      <xdr:rowOff>138992</xdr:rowOff>
    </xdr:to>
    <xdr:cxnSp macro="">
      <xdr:nvCxnSpPr>
        <xdr:cNvPr id="820" name="直線コネクタ 819"/>
        <xdr:cNvCxnSpPr/>
      </xdr:nvCxnSpPr>
      <xdr:spPr>
        <a:xfrm>
          <a:off x="18656300" y="100830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88168</xdr:rowOff>
    </xdr:from>
    <xdr:to>
      <xdr:col>116</xdr:col>
      <xdr:colOff>114300</xdr:colOff>
      <xdr:row>59</xdr:row>
      <xdr:rowOff>18318</xdr:rowOff>
    </xdr:to>
    <xdr:sp macro="" textlink="">
      <xdr:nvSpPr>
        <xdr:cNvPr id="830" name="楕円 829"/>
        <xdr:cNvSpPr/>
      </xdr:nvSpPr>
      <xdr:spPr>
        <a:xfrm>
          <a:off x="221107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3095</xdr:rowOff>
    </xdr:from>
    <xdr:ext cx="313932" cy="259045"/>
    <xdr:sp macro="" textlink="">
      <xdr:nvSpPr>
        <xdr:cNvPr id="831" name="貸付金該当値テキスト"/>
        <xdr:cNvSpPr txBox="1"/>
      </xdr:nvSpPr>
      <xdr:spPr>
        <a:xfrm>
          <a:off x="22212300" y="9947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88123</xdr:rowOff>
    </xdr:from>
    <xdr:to>
      <xdr:col>112</xdr:col>
      <xdr:colOff>38100</xdr:colOff>
      <xdr:row>59</xdr:row>
      <xdr:rowOff>18273</xdr:rowOff>
    </xdr:to>
    <xdr:sp macro="" textlink="">
      <xdr:nvSpPr>
        <xdr:cNvPr id="832" name="楕円 831"/>
        <xdr:cNvSpPr/>
      </xdr:nvSpPr>
      <xdr:spPr>
        <a:xfrm>
          <a:off x="21272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9400</xdr:rowOff>
    </xdr:from>
    <xdr:ext cx="313932" cy="259045"/>
    <xdr:sp macro="" textlink="">
      <xdr:nvSpPr>
        <xdr:cNvPr id="833" name="テキスト ボックス 832"/>
        <xdr:cNvSpPr txBox="1"/>
      </xdr:nvSpPr>
      <xdr:spPr>
        <a:xfrm>
          <a:off x="21166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87963</xdr:rowOff>
    </xdr:from>
    <xdr:to>
      <xdr:col>107</xdr:col>
      <xdr:colOff>101600</xdr:colOff>
      <xdr:row>59</xdr:row>
      <xdr:rowOff>18113</xdr:rowOff>
    </xdr:to>
    <xdr:sp macro="" textlink="">
      <xdr:nvSpPr>
        <xdr:cNvPr id="834" name="楕円 833"/>
        <xdr:cNvSpPr/>
      </xdr:nvSpPr>
      <xdr:spPr>
        <a:xfrm>
          <a:off x="20383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9240</xdr:rowOff>
    </xdr:from>
    <xdr:ext cx="313932" cy="259045"/>
    <xdr:sp macro="" textlink="">
      <xdr:nvSpPr>
        <xdr:cNvPr id="835" name="テキスト ボックス 834"/>
        <xdr:cNvSpPr txBox="1"/>
      </xdr:nvSpPr>
      <xdr:spPr>
        <a:xfrm>
          <a:off x="20277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88192</xdr:rowOff>
    </xdr:from>
    <xdr:to>
      <xdr:col>102</xdr:col>
      <xdr:colOff>165100</xdr:colOff>
      <xdr:row>59</xdr:row>
      <xdr:rowOff>18342</xdr:rowOff>
    </xdr:to>
    <xdr:sp macro="" textlink="">
      <xdr:nvSpPr>
        <xdr:cNvPr id="836" name="楕円 835"/>
        <xdr:cNvSpPr/>
      </xdr:nvSpPr>
      <xdr:spPr>
        <a:xfrm>
          <a:off x="194945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9469</xdr:rowOff>
    </xdr:from>
    <xdr:ext cx="313932" cy="259045"/>
    <xdr:sp macro="" textlink="">
      <xdr:nvSpPr>
        <xdr:cNvPr id="837" name="テキスト ボックス 836"/>
        <xdr:cNvSpPr txBox="1"/>
      </xdr:nvSpPr>
      <xdr:spPr>
        <a:xfrm>
          <a:off x="19388333" y="10125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88100</xdr:rowOff>
    </xdr:from>
    <xdr:to>
      <xdr:col>98</xdr:col>
      <xdr:colOff>38100</xdr:colOff>
      <xdr:row>59</xdr:row>
      <xdr:rowOff>18250</xdr:rowOff>
    </xdr:to>
    <xdr:sp macro="" textlink="">
      <xdr:nvSpPr>
        <xdr:cNvPr id="838" name="楕円 837"/>
        <xdr:cNvSpPr/>
      </xdr:nvSpPr>
      <xdr:spPr>
        <a:xfrm>
          <a:off x="186055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9377</xdr:rowOff>
    </xdr:from>
    <xdr:ext cx="313932" cy="259045"/>
    <xdr:sp macro="" textlink="">
      <xdr:nvSpPr>
        <xdr:cNvPr id="839" name="テキスト ボックス 838"/>
        <xdr:cNvSpPr txBox="1"/>
      </xdr:nvSpPr>
      <xdr:spPr>
        <a:xfrm>
          <a:off x="18499333" y="10124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29727</xdr:rowOff>
    </xdr:from>
    <xdr:to>
      <xdr:col>116</xdr:col>
      <xdr:colOff>63500</xdr:colOff>
      <xdr:row>76</xdr:row>
      <xdr:rowOff>60801</xdr:rowOff>
    </xdr:to>
    <xdr:cxnSp macro="">
      <xdr:nvCxnSpPr>
        <xdr:cNvPr id="871" name="直線コネクタ 870"/>
        <xdr:cNvCxnSpPr/>
      </xdr:nvCxnSpPr>
      <xdr:spPr>
        <a:xfrm flipV="1">
          <a:off x="21323300" y="13059927"/>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60801</xdr:rowOff>
    </xdr:from>
    <xdr:to>
      <xdr:col>111</xdr:col>
      <xdr:colOff>177800</xdr:colOff>
      <xdr:row>76</xdr:row>
      <xdr:rowOff>87367</xdr:rowOff>
    </xdr:to>
    <xdr:cxnSp macro="">
      <xdr:nvCxnSpPr>
        <xdr:cNvPr id="874" name="直線コネクタ 873"/>
        <xdr:cNvCxnSpPr/>
      </xdr:nvCxnSpPr>
      <xdr:spPr>
        <a:xfrm flipV="1">
          <a:off x="20434300" y="13091001"/>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86273</xdr:rowOff>
    </xdr:from>
    <xdr:to>
      <xdr:col>107</xdr:col>
      <xdr:colOff>50800</xdr:colOff>
      <xdr:row>76</xdr:row>
      <xdr:rowOff>87367</xdr:rowOff>
    </xdr:to>
    <xdr:cxnSp macro="">
      <xdr:nvCxnSpPr>
        <xdr:cNvPr id="877" name="直線コネクタ 876"/>
        <xdr:cNvCxnSpPr/>
      </xdr:nvCxnSpPr>
      <xdr:spPr>
        <a:xfrm>
          <a:off x="19545300" y="12945023"/>
          <a:ext cx="889000" cy="17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86273</xdr:rowOff>
    </xdr:from>
    <xdr:to>
      <xdr:col>102</xdr:col>
      <xdr:colOff>114300</xdr:colOff>
      <xdr:row>75</xdr:row>
      <xdr:rowOff>103516</xdr:rowOff>
    </xdr:to>
    <xdr:cxnSp macro="">
      <xdr:nvCxnSpPr>
        <xdr:cNvPr id="880" name="直線コネクタ 879"/>
        <xdr:cNvCxnSpPr/>
      </xdr:nvCxnSpPr>
      <xdr:spPr>
        <a:xfrm flipV="1">
          <a:off x="18656300" y="12945023"/>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90" name="楕円 889"/>
        <xdr:cNvSpPr/>
      </xdr:nvSpPr>
      <xdr:spPr>
        <a:xfrm>
          <a:off x="22110700" y="1300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128804</xdr:rowOff>
    </xdr:from>
    <xdr:ext cx="534377" cy="259045"/>
    <xdr:sp macro="" textlink="">
      <xdr:nvSpPr>
        <xdr:cNvPr id="891" name="繰出金該当値テキスト"/>
        <xdr:cNvSpPr txBox="1"/>
      </xdr:nvSpPr>
      <xdr:spPr>
        <a:xfrm>
          <a:off x="22212300" y="1298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10001</xdr:rowOff>
    </xdr:from>
    <xdr:to>
      <xdr:col>112</xdr:col>
      <xdr:colOff>38100</xdr:colOff>
      <xdr:row>76</xdr:row>
      <xdr:rowOff>111601</xdr:rowOff>
    </xdr:to>
    <xdr:sp macro="" textlink="">
      <xdr:nvSpPr>
        <xdr:cNvPr id="892" name="楕円 891"/>
        <xdr:cNvSpPr/>
      </xdr:nvSpPr>
      <xdr:spPr>
        <a:xfrm>
          <a:off x="21272500" y="130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102728</xdr:rowOff>
    </xdr:from>
    <xdr:ext cx="534377" cy="259045"/>
    <xdr:sp macro="" textlink="">
      <xdr:nvSpPr>
        <xdr:cNvPr id="893" name="テキスト ボックス 892"/>
        <xdr:cNvSpPr txBox="1"/>
      </xdr:nvSpPr>
      <xdr:spPr>
        <a:xfrm>
          <a:off x="21056111" y="131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36567</xdr:rowOff>
    </xdr:from>
    <xdr:to>
      <xdr:col>107</xdr:col>
      <xdr:colOff>101600</xdr:colOff>
      <xdr:row>76</xdr:row>
      <xdr:rowOff>138167</xdr:rowOff>
    </xdr:to>
    <xdr:sp macro="" textlink="">
      <xdr:nvSpPr>
        <xdr:cNvPr id="894" name="楕円 893"/>
        <xdr:cNvSpPr/>
      </xdr:nvSpPr>
      <xdr:spPr>
        <a:xfrm>
          <a:off x="20383500" y="130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129294</xdr:rowOff>
    </xdr:from>
    <xdr:ext cx="534377" cy="259045"/>
    <xdr:sp macro="" textlink="">
      <xdr:nvSpPr>
        <xdr:cNvPr id="895" name="テキスト ボックス 894"/>
        <xdr:cNvSpPr txBox="1"/>
      </xdr:nvSpPr>
      <xdr:spPr>
        <a:xfrm>
          <a:off x="20167111" y="1315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35473</xdr:rowOff>
    </xdr:from>
    <xdr:to>
      <xdr:col>102</xdr:col>
      <xdr:colOff>165100</xdr:colOff>
      <xdr:row>75</xdr:row>
      <xdr:rowOff>137073</xdr:rowOff>
    </xdr:to>
    <xdr:sp macro="" textlink="">
      <xdr:nvSpPr>
        <xdr:cNvPr id="896" name="楕円 895"/>
        <xdr:cNvSpPr/>
      </xdr:nvSpPr>
      <xdr:spPr>
        <a:xfrm>
          <a:off x="19494500" y="128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153600</xdr:rowOff>
    </xdr:from>
    <xdr:ext cx="534377" cy="259045"/>
    <xdr:sp macro="" textlink="">
      <xdr:nvSpPr>
        <xdr:cNvPr id="897" name="テキスト ボックス 896"/>
        <xdr:cNvSpPr txBox="1"/>
      </xdr:nvSpPr>
      <xdr:spPr>
        <a:xfrm>
          <a:off x="19278111" y="1266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52716</xdr:rowOff>
    </xdr:from>
    <xdr:to>
      <xdr:col>98</xdr:col>
      <xdr:colOff>38100</xdr:colOff>
      <xdr:row>75</xdr:row>
      <xdr:rowOff>154316</xdr:rowOff>
    </xdr:to>
    <xdr:sp macro="" textlink="">
      <xdr:nvSpPr>
        <xdr:cNvPr id="898" name="楕円 897"/>
        <xdr:cNvSpPr/>
      </xdr:nvSpPr>
      <xdr:spPr>
        <a:xfrm>
          <a:off x="18605500" y="129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145443</xdr:rowOff>
    </xdr:from>
    <xdr:ext cx="534377" cy="259045"/>
    <xdr:sp macro="" textlink="">
      <xdr:nvSpPr>
        <xdr:cNvPr id="899" name="テキスト ボックス 898"/>
        <xdr:cNvSpPr txBox="1"/>
      </xdr:nvSpPr>
      <xdr:spPr>
        <a:xfrm>
          <a:off x="18389111" y="1300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性質別の決算額を各年度の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日の人口（例：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162,430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しており、歳出総額における住民一人当たりの値は、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599,524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618,613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758,807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675,701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697,209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特別定額給付金給付事業により歳出額が特に大きかった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年度を除けば徐々に増加している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住民一人当たりの性質別歳出で類似団体平均より高くなっているものは人件費、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補助費等、公債費である。人件費は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年まで行っていた職員給与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％削減の取りやめにより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年度以降上昇傾向にあったが、人件費総額が減少したことにより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年度は減少に転じた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物件費は光熱水費や燃料費及び委託料の増等により増加し、類似団体平均を上回った。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は病院事業特別会計への繰出金の増等により増加した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前年度と比較して減少したものの依然として類似団体平均を上回っており、新学校給食センター建設事業等の公債費負担が控えていることから今後増加していく見込みである。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新規発行抑制などの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取り組みを続け、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新学校給食センター建設事業や奈良サテライトオフィスうだ整備事業等により前年度と比較して増加した。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27,941
27,644
247.50
20,009,006
19,480,722
465,604
11,085,459
22,939,459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128841</xdr:rowOff>
    </xdr:from>
    <xdr:to>
      <xdr:col>24</xdr:col>
      <xdr:colOff>63500</xdr:colOff>
      <xdr:row>35</xdr:row>
      <xdr:rowOff>146939</xdr:rowOff>
    </xdr:to>
    <xdr:cxnSp macro="">
      <xdr:nvCxnSpPr>
        <xdr:cNvPr id="61" name="直線コネクタ 60"/>
        <xdr:cNvCxnSpPr/>
      </xdr:nvCxnSpPr>
      <xdr:spPr>
        <a:xfrm>
          <a:off x="3797300" y="612959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128841</xdr:rowOff>
    </xdr:from>
    <xdr:to>
      <xdr:col>19</xdr:col>
      <xdr:colOff>177800</xdr:colOff>
      <xdr:row>36</xdr:row>
      <xdr:rowOff>67120</xdr:rowOff>
    </xdr:to>
    <xdr:cxnSp macro="">
      <xdr:nvCxnSpPr>
        <xdr:cNvPr id="64" name="直線コネクタ 63"/>
        <xdr:cNvCxnSpPr/>
      </xdr:nvCxnSpPr>
      <xdr:spPr>
        <a:xfrm flipV="1">
          <a:off x="2908300" y="6129591"/>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159322</xdr:rowOff>
    </xdr:from>
    <xdr:to>
      <xdr:col>15</xdr:col>
      <xdr:colOff>50800</xdr:colOff>
      <xdr:row>36</xdr:row>
      <xdr:rowOff>67120</xdr:rowOff>
    </xdr:to>
    <xdr:cxnSp macro="">
      <xdr:nvCxnSpPr>
        <xdr:cNvPr id="67" name="直線コネクタ 66"/>
        <xdr:cNvCxnSpPr/>
      </xdr:nvCxnSpPr>
      <xdr:spPr>
        <a:xfrm>
          <a:off x="2019300" y="616007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159322</xdr:rowOff>
    </xdr:from>
    <xdr:to>
      <xdr:col>10</xdr:col>
      <xdr:colOff>114300</xdr:colOff>
      <xdr:row>36</xdr:row>
      <xdr:rowOff>58547</xdr:rowOff>
    </xdr:to>
    <xdr:cxnSp macro="">
      <xdr:nvCxnSpPr>
        <xdr:cNvPr id="70" name="直線コネクタ 69"/>
        <xdr:cNvCxnSpPr/>
      </xdr:nvCxnSpPr>
      <xdr:spPr>
        <a:xfrm flipV="1">
          <a:off x="1130300" y="6160072"/>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96139</xdr:rowOff>
    </xdr:from>
    <xdr:to>
      <xdr:col>24</xdr:col>
      <xdr:colOff>114300</xdr:colOff>
      <xdr:row>36</xdr:row>
      <xdr:rowOff>26289</xdr:rowOff>
    </xdr:to>
    <xdr:sp macro="" textlink="">
      <xdr:nvSpPr>
        <xdr:cNvPr id="80" name="楕円 79"/>
        <xdr:cNvSpPr/>
      </xdr:nvSpPr>
      <xdr:spPr>
        <a:xfrm>
          <a:off x="45847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74566</xdr:rowOff>
    </xdr:from>
    <xdr:ext cx="469744" cy="259045"/>
    <xdr:sp macro="" textlink="">
      <xdr:nvSpPr>
        <xdr:cNvPr id="81" name="議会費該当値テキスト"/>
        <xdr:cNvSpPr txBox="1"/>
      </xdr:nvSpPr>
      <xdr:spPr>
        <a:xfrm>
          <a:off x="4686300" y="60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78041</xdr:rowOff>
    </xdr:from>
    <xdr:to>
      <xdr:col>20</xdr:col>
      <xdr:colOff>38100</xdr:colOff>
      <xdr:row>36</xdr:row>
      <xdr:rowOff>8191</xdr:rowOff>
    </xdr:to>
    <xdr:sp macro="" textlink="">
      <xdr:nvSpPr>
        <xdr:cNvPr id="82" name="楕円 81"/>
        <xdr:cNvSpPr/>
      </xdr:nvSpPr>
      <xdr:spPr>
        <a:xfrm>
          <a:off x="3746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24718</xdr:rowOff>
    </xdr:from>
    <xdr:ext cx="469744" cy="259045"/>
    <xdr:sp macro="" textlink="">
      <xdr:nvSpPr>
        <xdr:cNvPr id="83" name="テキスト ボックス 82"/>
        <xdr:cNvSpPr txBox="1"/>
      </xdr:nvSpPr>
      <xdr:spPr>
        <a:xfrm>
          <a:off x="3562428" y="58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16320</xdr:rowOff>
    </xdr:from>
    <xdr:to>
      <xdr:col>15</xdr:col>
      <xdr:colOff>101600</xdr:colOff>
      <xdr:row>36</xdr:row>
      <xdr:rowOff>117920</xdr:rowOff>
    </xdr:to>
    <xdr:sp macro="" textlink="">
      <xdr:nvSpPr>
        <xdr:cNvPr id="84" name="楕円 83"/>
        <xdr:cNvSpPr/>
      </xdr:nvSpPr>
      <xdr:spPr>
        <a:xfrm>
          <a:off x="28575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109047</xdr:rowOff>
    </xdr:from>
    <xdr:ext cx="469744" cy="259045"/>
    <xdr:sp macro="" textlink="">
      <xdr:nvSpPr>
        <xdr:cNvPr id="85" name="テキスト ボックス 84"/>
        <xdr:cNvSpPr txBox="1"/>
      </xdr:nvSpPr>
      <xdr:spPr>
        <a:xfrm>
          <a:off x="2673428" y="628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108522</xdr:rowOff>
    </xdr:from>
    <xdr:to>
      <xdr:col>10</xdr:col>
      <xdr:colOff>165100</xdr:colOff>
      <xdr:row>36</xdr:row>
      <xdr:rowOff>38672</xdr:rowOff>
    </xdr:to>
    <xdr:sp macro="" textlink="">
      <xdr:nvSpPr>
        <xdr:cNvPr id="86" name="楕円 85"/>
        <xdr:cNvSpPr/>
      </xdr:nvSpPr>
      <xdr:spPr>
        <a:xfrm>
          <a:off x="19685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29799</xdr:rowOff>
    </xdr:from>
    <xdr:ext cx="469744" cy="259045"/>
    <xdr:sp macro="" textlink="">
      <xdr:nvSpPr>
        <xdr:cNvPr id="87" name="テキスト ボックス 86"/>
        <xdr:cNvSpPr txBox="1"/>
      </xdr:nvSpPr>
      <xdr:spPr>
        <a:xfrm>
          <a:off x="1784428"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7747</xdr:rowOff>
    </xdr:from>
    <xdr:to>
      <xdr:col>6</xdr:col>
      <xdr:colOff>38100</xdr:colOff>
      <xdr:row>36</xdr:row>
      <xdr:rowOff>109347</xdr:rowOff>
    </xdr:to>
    <xdr:sp macro="" textlink="">
      <xdr:nvSpPr>
        <xdr:cNvPr id="88" name="楕円 87"/>
        <xdr:cNvSpPr/>
      </xdr:nvSpPr>
      <xdr:spPr>
        <a:xfrm>
          <a:off x="1079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100474</xdr:rowOff>
    </xdr:from>
    <xdr:ext cx="469744" cy="259045"/>
    <xdr:sp macro="" textlink="">
      <xdr:nvSpPr>
        <xdr:cNvPr id="89" name="テキスト ボックス 88"/>
        <xdr:cNvSpPr txBox="1"/>
      </xdr:nvSpPr>
      <xdr:spPr>
        <a:xfrm>
          <a:off x="895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156737</xdr:rowOff>
    </xdr:from>
    <xdr:to>
      <xdr:col>24</xdr:col>
      <xdr:colOff>63500</xdr:colOff>
      <xdr:row>58</xdr:row>
      <xdr:rowOff>159415</xdr:rowOff>
    </xdr:to>
    <xdr:cxnSp macro="">
      <xdr:nvCxnSpPr>
        <xdr:cNvPr id="120" name="直線コネクタ 119"/>
        <xdr:cNvCxnSpPr/>
      </xdr:nvCxnSpPr>
      <xdr:spPr>
        <a:xfrm flipV="1">
          <a:off x="3797300" y="10100837"/>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56726</xdr:rowOff>
    </xdr:from>
    <xdr:to>
      <xdr:col>19</xdr:col>
      <xdr:colOff>177800</xdr:colOff>
      <xdr:row>58</xdr:row>
      <xdr:rowOff>159415</xdr:rowOff>
    </xdr:to>
    <xdr:cxnSp macro="">
      <xdr:nvCxnSpPr>
        <xdr:cNvPr id="123" name="直線コネクタ 122"/>
        <xdr:cNvCxnSpPr/>
      </xdr:nvCxnSpPr>
      <xdr:spPr>
        <a:xfrm>
          <a:off x="2908300" y="10000826"/>
          <a:ext cx="889000" cy="10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56726</xdr:rowOff>
    </xdr:from>
    <xdr:to>
      <xdr:col>15</xdr:col>
      <xdr:colOff>50800</xdr:colOff>
      <xdr:row>59</xdr:row>
      <xdr:rowOff>7750</xdr:rowOff>
    </xdr:to>
    <xdr:cxnSp macro="">
      <xdr:nvCxnSpPr>
        <xdr:cNvPr id="126" name="直線コネクタ 125"/>
        <xdr:cNvCxnSpPr/>
      </xdr:nvCxnSpPr>
      <xdr:spPr>
        <a:xfrm flipV="1">
          <a:off x="2019300" y="10000826"/>
          <a:ext cx="889000" cy="12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5047</xdr:rowOff>
    </xdr:from>
    <xdr:to>
      <xdr:col>10</xdr:col>
      <xdr:colOff>114300</xdr:colOff>
      <xdr:row>59</xdr:row>
      <xdr:rowOff>7750</xdr:rowOff>
    </xdr:to>
    <xdr:cxnSp macro="">
      <xdr:nvCxnSpPr>
        <xdr:cNvPr id="129" name="直線コネクタ 128"/>
        <xdr:cNvCxnSpPr/>
      </xdr:nvCxnSpPr>
      <xdr:spPr>
        <a:xfrm>
          <a:off x="1130300" y="10120597"/>
          <a:ext cx="889000"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105937</xdr:rowOff>
    </xdr:from>
    <xdr:to>
      <xdr:col>24</xdr:col>
      <xdr:colOff>114300</xdr:colOff>
      <xdr:row>59</xdr:row>
      <xdr:rowOff>36087</xdr:rowOff>
    </xdr:to>
    <xdr:sp macro="" textlink="">
      <xdr:nvSpPr>
        <xdr:cNvPr id="139" name="楕円 138"/>
        <xdr:cNvSpPr/>
      </xdr:nvSpPr>
      <xdr:spPr>
        <a:xfrm>
          <a:off x="4584700" y="100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108615</xdr:rowOff>
    </xdr:from>
    <xdr:to>
      <xdr:col>20</xdr:col>
      <xdr:colOff>38100</xdr:colOff>
      <xdr:row>59</xdr:row>
      <xdr:rowOff>38765</xdr:rowOff>
    </xdr:to>
    <xdr:sp macro="" textlink="">
      <xdr:nvSpPr>
        <xdr:cNvPr id="141" name="楕円 140"/>
        <xdr:cNvSpPr/>
      </xdr:nvSpPr>
      <xdr:spPr>
        <a:xfrm>
          <a:off x="3746500" y="100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29892</xdr:rowOff>
    </xdr:from>
    <xdr:ext cx="599010" cy="259045"/>
    <xdr:sp macro="" textlink="">
      <xdr:nvSpPr>
        <xdr:cNvPr id="142" name="テキスト ボックス 141"/>
        <xdr:cNvSpPr txBox="1"/>
      </xdr:nvSpPr>
      <xdr:spPr>
        <a:xfrm>
          <a:off x="3497795" y="1014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5926</xdr:rowOff>
    </xdr:from>
    <xdr:to>
      <xdr:col>15</xdr:col>
      <xdr:colOff>101600</xdr:colOff>
      <xdr:row>58</xdr:row>
      <xdr:rowOff>107526</xdr:rowOff>
    </xdr:to>
    <xdr:sp macro="" textlink="">
      <xdr:nvSpPr>
        <xdr:cNvPr id="143" name="楕円 142"/>
        <xdr:cNvSpPr/>
      </xdr:nvSpPr>
      <xdr:spPr>
        <a:xfrm>
          <a:off x="2857500" y="99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98653</xdr:rowOff>
    </xdr:from>
    <xdr:ext cx="599010" cy="259045"/>
    <xdr:sp macro="" textlink="">
      <xdr:nvSpPr>
        <xdr:cNvPr id="144" name="テキスト ボックス 143"/>
        <xdr:cNvSpPr txBox="1"/>
      </xdr:nvSpPr>
      <xdr:spPr>
        <a:xfrm>
          <a:off x="2608795" y="100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128400</xdr:rowOff>
    </xdr:from>
    <xdr:to>
      <xdr:col>10</xdr:col>
      <xdr:colOff>165100</xdr:colOff>
      <xdr:row>59</xdr:row>
      <xdr:rowOff>58550</xdr:rowOff>
    </xdr:to>
    <xdr:sp macro="" textlink="">
      <xdr:nvSpPr>
        <xdr:cNvPr id="145" name="楕円 144"/>
        <xdr:cNvSpPr/>
      </xdr:nvSpPr>
      <xdr:spPr>
        <a:xfrm>
          <a:off x="1968500" y="100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49677</xdr:rowOff>
    </xdr:from>
    <xdr:ext cx="534377" cy="259045"/>
    <xdr:sp macro="" textlink="">
      <xdr:nvSpPr>
        <xdr:cNvPr id="146" name="テキスト ボックス 145"/>
        <xdr:cNvSpPr txBox="1"/>
      </xdr:nvSpPr>
      <xdr:spPr>
        <a:xfrm>
          <a:off x="1752111" y="1016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125697</xdr:rowOff>
    </xdr:from>
    <xdr:to>
      <xdr:col>6</xdr:col>
      <xdr:colOff>38100</xdr:colOff>
      <xdr:row>59</xdr:row>
      <xdr:rowOff>55847</xdr:rowOff>
    </xdr:to>
    <xdr:sp macro="" textlink="">
      <xdr:nvSpPr>
        <xdr:cNvPr id="147" name="楕円 146"/>
        <xdr:cNvSpPr/>
      </xdr:nvSpPr>
      <xdr:spPr>
        <a:xfrm>
          <a:off x="1079500" y="1006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46974</xdr:rowOff>
    </xdr:from>
    <xdr:ext cx="534377" cy="259045"/>
    <xdr:sp macro="" textlink="">
      <xdr:nvSpPr>
        <xdr:cNvPr id="148" name="テキスト ボックス 147"/>
        <xdr:cNvSpPr txBox="1"/>
      </xdr:nvSpPr>
      <xdr:spPr>
        <a:xfrm>
          <a:off x="863111" y="10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22099</xdr:rowOff>
    </xdr:from>
    <xdr:to>
      <xdr:col>24</xdr:col>
      <xdr:colOff>63500</xdr:colOff>
      <xdr:row>76</xdr:row>
      <xdr:rowOff>34782</xdr:rowOff>
    </xdr:to>
    <xdr:cxnSp macro="">
      <xdr:nvCxnSpPr>
        <xdr:cNvPr id="176" name="直線コネクタ 175"/>
        <xdr:cNvCxnSpPr/>
      </xdr:nvCxnSpPr>
      <xdr:spPr>
        <a:xfrm>
          <a:off x="3797300" y="13052299"/>
          <a:ext cx="8382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22099</xdr:rowOff>
    </xdr:from>
    <xdr:to>
      <xdr:col>19</xdr:col>
      <xdr:colOff>177800</xdr:colOff>
      <xdr:row>76</xdr:row>
      <xdr:rowOff>29862</xdr:rowOff>
    </xdr:to>
    <xdr:cxnSp macro="">
      <xdr:nvCxnSpPr>
        <xdr:cNvPr id="179" name="直線コネクタ 178"/>
        <xdr:cNvCxnSpPr/>
      </xdr:nvCxnSpPr>
      <xdr:spPr>
        <a:xfrm flipV="1">
          <a:off x="2908300" y="13052299"/>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29862</xdr:rowOff>
    </xdr:from>
    <xdr:to>
      <xdr:col>15</xdr:col>
      <xdr:colOff>50800</xdr:colOff>
      <xdr:row>76</xdr:row>
      <xdr:rowOff>157581</xdr:rowOff>
    </xdr:to>
    <xdr:cxnSp macro="">
      <xdr:nvCxnSpPr>
        <xdr:cNvPr id="182" name="直線コネクタ 181"/>
        <xdr:cNvCxnSpPr/>
      </xdr:nvCxnSpPr>
      <xdr:spPr>
        <a:xfrm flipV="1">
          <a:off x="2019300" y="13060062"/>
          <a:ext cx="8890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157581</xdr:rowOff>
    </xdr:from>
    <xdr:to>
      <xdr:col>10</xdr:col>
      <xdr:colOff>114300</xdr:colOff>
      <xdr:row>77</xdr:row>
      <xdr:rowOff>33894</xdr:rowOff>
    </xdr:to>
    <xdr:cxnSp macro="">
      <xdr:nvCxnSpPr>
        <xdr:cNvPr id="185" name="直線コネクタ 184"/>
        <xdr:cNvCxnSpPr/>
      </xdr:nvCxnSpPr>
      <xdr:spPr>
        <a:xfrm flipV="1">
          <a:off x="1130300" y="13187781"/>
          <a:ext cx="8890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155432</xdr:rowOff>
    </xdr:from>
    <xdr:to>
      <xdr:col>24</xdr:col>
      <xdr:colOff>114300</xdr:colOff>
      <xdr:row>76</xdr:row>
      <xdr:rowOff>85582</xdr:rowOff>
    </xdr:to>
    <xdr:sp macro="" textlink="">
      <xdr:nvSpPr>
        <xdr:cNvPr id="195" name="楕円 194"/>
        <xdr:cNvSpPr/>
      </xdr:nvSpPr>
      <xdr:spPr>
        <a:xfrm>
          <a:off x="4584700" y="130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133859</xdr:rowOff>
    </xdr:from>
    <xdr:ext cx="599010" cy="259045"/>
    <xdr:sp macro="" textlink="">
      <xdr:nvSpPr>
        <xdr:cNvPr id="196" name="民生費該当値テキスト"/>
        <xdr:cNvSpPr txBox="1"/>
      </xdr:nvSpPr>
      <xdr:spPr>
        <a:xfrm>
          <a:off x="4686300" y="1299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142749</xdr:rowOff>
    </xdr:from>
    <xdr:to>
      <xdr:col>20</xdr:col>
      <xdr:colOff>38100</xdr:colOff>
      <xdr:row>76</xdr:row>
      <xdr:rowOff>72898</xdr:rowOff>
    </xdr:to>
    <xdr:sp macro="" textlink="">
      <xdr:nvSpPr>
        <xdr:cNvPr id="197" name="楕円 196"/>
        <xdr:cNvSpPr/>
      </xdr:nvSpPr>
      <xdr:spPr>
        <a:xfrm>
          <a:off x="3746500" y="130014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64026</xdr:rowOff>
    </xdr:from>
    <xdr:ext cx="599010" cy="259045"/>
    <xdr:sp macro="" textlink="">
      <xdr:nvSpPr>
        <xdr:cNvPr id="198" name="テキスト ボックス 197"/>
        <xdr:cNvSpPr txBox="1"/>
      </xdr:nvSpPr>
      <xdr:spPr>
        <a:xfrm>
          <a:off x="3497795" y="1309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150512</xdr:rowOff>
    </xdr:from>
    <xdr:to>
      <xdr:col>15</xdr:col>
      <xdr:colOff>101600</xdr:colOff>
      <xdr:row>76</xdr:row>
      <xdr:rowOff>80662</xdr:rowOff>
    </xdr:to>
    <xdr:sp macro="" textlink="">
      <xdr:nvSpPr>
        <xdr:cNvPr id="199" name="楕円 198"/>
        <xdr:cNvSpPr/>
      </xdr:nvSpPr>
      <xdr:spPr>
        <a:xfrm>
          <a:off x="2857500" y="130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97190</xdr:rowOff>
    </xdr:from>
    <xdr:ext cx="599010" cy="259045"/>
    <xdr:sp macro="" textlink="">
      <xdr:nvSpPr>
        <xdr:cNvPr id="200" name="テキスト ボックス 199"/>
        <xdr:cNvSpPr txBox="1"/>
      </xdr:nvSpPr>
      <xdr:spPr>
        <a:xfrm>
          <a:off x="2608795" y="127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106781</xdr:rowOff>
    </xdr:from>
    <xdr:to>
      <xdr:col>10</xdr:col>
      <xdr:colOff>165100</xdr:colOff>
      <xdr:row>77</xdr:row>
      <xdr:rowOff>36931</xdr:rowOff>
    </xdr:to>
    <xdr:sp macro="" textlink="">
      <xdr:nvSpPr>
        <xdr:cNvPr id="201" name="楕円 200"/>
        <xdr:cNvSpPr/>
      </xdr:nvSpPr>
      <xdr:spPr>
        <a:xfrm>
          <a:off x="1968500" y="131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28058</xdr:rowOff>
    </xdr:from>
    <xdr:ext cx="599010" cy="259045"/>
    <xdr:sp macro="" textlink="">
      <xdr:nvSpPr>
        <xdr:cNvPr id="202" name="テキスト ボックス 201"/>
        <xdr:cNvSpPr txBox="1"/>
      </xdr:nvSpPr>
      <xdr:spPr>
        <a:xfrm>
          <a:off x="1719795" y="132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154544</xdr:rowOff>
    </xdr:from>
    <xdr:to>
      <xdr:col>6</xdr:col>
      <xdr:colOff>38100</xdr:colOff>
      <xdr:row>77</xdr:row>
      <xdr:rowOff>84694</xdr:rowOff>
    </xdr:to>
    <xdr:sp macro="" textlink="">
      <xdr:nvSpPr>
        <xdr:cNvPr id="203" name="楕円 202"/>
        <xdr:cNvSpPr/>
      </xdr:nvSpPr>
      <xdr:spPr>
        <a:xfrm>
          <a:off x="1079500" y="131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75821</xdr:rowOff>
    </xdr:from>
    <xdr:ext cx="599010" cy="259045"/>
    <xdr:sp macro="" textlink="">
      <xdr:nvSpPr>
        <xdr:cNvPr id="204" name="テキスト ボックス 203"/>
        <xdr:cNvSpPr txBox="1"/>
      </xdr:nvSpPr>
      <xdr:spPr>
        <a:xfrm>
          <a:off x="830795" y="132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140160</xdr:rowOff>
    </xdr:from>
    <xdr:to>
      <xdr:col>24</xdr:col>
      <xdr:colOff>63500</xdr:colOff>
      <xdr:row>98</xdr:row>
      <xdr:rowOff>13311</xdr:rowOff>
    </xdr:to>
    <xdr:cxnSp macro="">
      <xdr:nvCxnSpPr>
        <xdr:cNvPr id="235" name="直線コネクタ 234"/>
        <xdr:cNvCxnSpPr/>
      </xdr:nvCxnSpPr>
      <xdr:spPr>
        <a:xfrm flipV="1">
          <a:off x="3797300" y="16770810"/>
          <a:ext cx="8382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13311</xdr:rowOff>
    </xdr:from>
    <xdr:to>
      <xdr:col>19</xdr:col>
      <xdr:colOff>177800</xdr:colOff>
      <xdr:row>98</xdr:row>
      <xdr:rowOff>71734</xdr:rowOff>
    </xdr:to>
    <xdr:cxnSp macro="">
      <xdr:nvCxnSpPr>
        <xdr:cNvPr id="238" name="直線コネクタ 237"/>
        <xdr:cNvCxnSpPr/>
      </xdr:nvCxnSpPr>
      <xdr:spPr>
        <a:xfrm flipV="1">
          <a:off x="2908300" y="16815411"/>
          <a:ext cx="8890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71734</xdr:rowOff>
    </xdr:from>
    <xdr:to>
      <xdr:col>15</xdr:col>
      <xdr:colOff>50800</xdr:colOff>
      <xdr:row>98</xdr:row>
      <xdr:rowOff>91103</xdr:rowOff>
    </xdr:to>
    <xdr:cxnSp macro="">
      <xdr:nvCxnSpPr>
        <xdr:cNvPr id="241" name="直線コネクタ 240"/>
        <xdr:cNvCxnSpPr/>
      </xdr:nvCxnSpPr>
      <xdr:spPr>
        <a:xfrm flipV="1">
          <a:off x="2019300" y="16873834"/>
          <a:ext cx="889000" cy="1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88960</xdr:rowOff>
    </xdr:from>
    <xdr:to>
      <xdr:col>10</xdr:col>
      <xdr:colOff>114300</xdr:colOff>
      <xdr:row>98</xdr:row>
      <xdr:rowOff>91103</xdr:rowOff>
    </xdr:to>
    <xdr:cxnSp macro="">
      <xdr:nvCxnSpPr>
        <xdr:cNvPr id="244" name="直線コネクタ 243"/>
        <xdr:cNvCxnSpPr/>
      </xdr:nvCxnSpPr>
      <xdr:spPr>
        <a:xfrm>
          <a:off x="1130300" y="16891060"/>
          <a:ext cx="8890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89360</xdr:rowOff>
    </xdr:from>
    <xdr:to>
      <xdr:col>24</xdr:col>
      <xdr:colOff>114300</xdr:colOff>
      <xdr:row>98</xdr:row>
      <xdr:rowOff>19510</xdr:rowOff>
    </xdr:to>
    <xdr:sp macro="" textlink="">
      <xdr:nvSpPr>
        <xdr:cNvPr id="254" name="楕円 253"/>
        <xdr:cNvSpPr/>
      </xdr:nvSpPr>
      <xdr:spPr>
        <a:xfrm>
          <a:off x="4584700" y="167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112237</xdr:rowOff>
    </xdr:from>
    <xdr:ext cx="534377" cy="259045"/>
    <xdr:sp macro="" textlink="">
      <xdr:nvSpPr>
        <xdr:cNvPr id="255" name="衛生費該当値テキスト"/>
        <xdr:cNvSpPr txBox="1"/>
      </xdr:nvSpPr>
      <xdr:spPr>
        <a:xfrm>
          <a:off x="4686300" y="165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133961</xdr:rowOff>
    </xdr:from>
    <xdr:to>
      <xdr:col>20</xdr:col>
      <xdr:colOff>38100</xdr:colOff>
      <xdr:row>98</xdr:row>
      <xdr:rowOff>64111</xdr:rowOff>
    </xdr:to>
    <xdr:sp macro="" textlink="">
      <xdr:nvSpPr>
        <xdr:cNvPr id="256" name="楕円 255"/>
        <xdr:cNvSpPr/>
      </xdr:nvSpPr>
      <xdr:spPr>
        <a:xfrm>
          <a:off x="3746500" y="167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80638</xdr:rowOff>
    </xdr:from>
    <xdr:ext cx="534377" cy="259045"/>
    <xdr:sp macro="" textlink="">
      <xdr:nvSpPr>
        <xdr:cNvPr id="257" name="テキスト ボックス 256"/>
        <xdr:cNvSpPr txBox="1"/>
      </xdr:nvSpPr>
      <xdr:spPr>
        <a:xfrm>
          <a:off x="3530111" y="16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20934</xdr:rowOff>
    </xdr:from>
    <xdr:to>
      <xdr:col>15</xdr:col>
      <xdr:colOff>101600</xdr:colOff>
      <xdr:row>98</xdr:row>
      <xdr:rowOff>122534</xdr:rowOff>
    </xdr:to>
    <xdr:sp macro="" textlink="">
      <xdr:nvSpPr>
        <xdr:cNvPr id="258" name="楕円 257"/>
        <xdr:cNvSpPr/>
      </xdr:nvSpPr>
      <xdr:spPr>
        <a:xfrm>
          <a:off x="2857500" y="168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139061</xdr:rowOff>
    </xdr:from>
    <xdr:ext cx="534377" cy="259045"/>
    <xdr:sp macro="" textlink="">
      <xdr:nvSpPr>
        <xdr:cNvPr id="259" name="テキスト ボックス 258"/>
        <xdr:cNvSpPr txBox="1"/>
      </xdr:nvSpPr>
      <xdr:spPr>
        <a:xfrm>
          <a:off x="2641111" y="1659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40303</xdr:rowOff>
    </xdr:from>
    <xdr:to>
      <xdr:col>10</xdr:col>
      <xdr:colOff>165100</xdr:colOff>
      <xdr:row>98</xdr:row>
      <xdr:rowOff>141903</xdr:rowOff>
    </xdr:to>
    <xdr:sp macro="" textlink="">
      <xdr:nvSpPr>
        <xdr:cNvPr id="260" name="楕円 259"/>
        <xdr:cNvSpPr/>
      </xdr:nvSpPr>
      <xdr:spPr>
        <a:xfrm>
          <a:off x="1968500" y="168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133030</xdr:rowOff>
    </xdr:from>
    <xdr:ext cx="534377" cy="259045"/>
    <xdr:sp macro="" textlink="">
      <xdr:nvSpPr>
        <xdr:cNvPr id="261" name="テキスト ボックス 260"/>
        <xdr:cNvSpPr txBox="1"/>
      </xdr:nvSpPr>
      <xdr:spPr>
        <a:xfrm>
          <a:off x="1752111" y="1693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38160</xdr:rowOff>
    </xdr:from>
    <xdr:to>
      <xdr:col>6</xdr:col>
      <xdr:colOff>38100</xdr:colOff>
      <xdr:row>98</xdr:row>
      <xdr:rowOff>139760</xdr:rowOff>
    </xdr:to>
    <xdr:sp macro="" textlink="">
      <xdr:nvSpPr>
        <xdr:cNvPr id="262" name="楕円 261"/>
        <xdr:cNvSpPr/>
      </xdr:nvSpPr>
      <xdr:spPr>
        <a:xfrm>
          <a:off x="1079500" y="168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156287</xdr:rowOff>
    </xdr:from>
    <xdr:ext cx="534377" cy="259045"/>
    <xdr:sp macro="" textlink="">
      <xdr:nvSpPr>
        <xdr:cNvPr id="263" name="テキスト ボックス 262"/>
        <xdr:cNvSpPr txBox="1"/>
      </xdr:nvSpPr>
      <xdr:spPr>
        <a:xfrm>
          <a:off x="863111" y="166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7765</xdr:rowOff>
    </xdr:from>
    <xdr:to>
      <xdr:col>45</xdr:col>
      <xdr:colOff>177800</xdr:colOff>
      <xdr:row>39</xdr:row>
      <xdr:rowOff>98878</xdr:rowOff>
    </xdr:to>
    <xdr:cxnSp macro="">
      <xdr:nvCxnSpPr>
        <xdr:cNvPr id="300" name="直線コネクタ 299"/>
        <xdr:cNvCxnSpPr/>
      </xdr:nvCxnSpPr>
      <xdr:spPr>
        <a:xfrm>
          <a:off x="7861300" y="6694315"/>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7765</xdr:rowOff>
    </xdr:from>
    <xdr:to>
      <xdr:col>41</xdr:col>
      <xdr:colOff>50800</xdr:colOff>
      <xdr:row>39</xdr:row>
      <xdr:rowOff>9724</xdr:rowOff>
    </xdr:to>
    <xdr:cxnSp macro="">
      <xdr:nvCxnSpPr>
        <xdr:cNvPr id="303" name="直線コネクタ 302"/>
        <xdr:cNvCxnSpPr/>
      </xdr:nvCxnSpPr>
      <xdr:spPr>
        <a:xfrm flipV="1">
          <a:off x="6972300" y="669431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128415</xdr:rowOff>
    </xdr:from>
    <xdr:to>
      <xdr:col>41</xdr:col>
      <xdr:colOff>101600</xdr:colOff>
      <xdr:row>39</xdr:row>
      <xdr:rowOff>58565</xdr:rowOff>
    </xdr:to>
    <xdr:sp macro="" textlink="">
      <xdr:nvSpPr>
        <xdr:cNvPr id="319" name="楕円 318"/>
        <xdr:cNvSpPr/>
      </xdr:nvSpPr>
      <xdr:spPr>
        <a:xfrm>
          <a:off x="7810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49692</xdr:rowOff>
    </xdr:from>
    <xdr:ext cx="378565" cy="259045"/>
    <xdr:sp macro="" textlink="">
      <xdr:nvSpPr>
        <xdr:cNvPr id="320" name="テキスト ボックス 319"/>
        <xdr:cNvSpPr txBox="1"/>
      </xdr:nvSpPr>
      <xdr:spPr>
        <a:xfrm>
          <a:off x="7672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130374</xdr:rowOff>
    </xdr:from>
    <xdr:to>
      <xdr:col>36</xdr:col>
      <xdr:colOff>165100</xdr:colOff>
      <xdr:row>39</xdr:row>
      <xdr:rowOff>60524</xdr:rowOff>
    </xdr:to>
    <xdr:sp macro="" textlink="">
      <xdr:nvSpPr>
        <xdr:cNvPr id="321" name="楕円 320"/>
        <xdr:cNvSpPr/>
      </xdr:nvSpPr>
      <xdr:spPr>
        <a:xfrm>
          <a:off x="6921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51651</xdr:rowOff>
    </xdr:from>
    <xdr:ext cx="378565" cy="259045"/>
    <xdr:sp macro="" textlink="">
      <xdr:nvSpPr>
        <xdr:cNvPr id="322" name="テキスト ボックス 321"/>
        <xdr:cNvSpPr txBox="1"/>
      </xdr:nvSpPr>
      <xdr:spPr>
        <a:xfrm>
          <a:off x="6783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19206</xdr:rowOff>
    </xdr:from>
    <xdr:to>
      <xdr:col>55</xdr:col>
      <xdr:colOff>0</xdr:colOff>
      <xdr:row>58</xdr:row>
      <xdr:rowOff>60778</xdr:rowOff>
    </xdr:to>
    <xdr:cxnSp macro="">
      <xdr:nvCxnSpPr>
        <xdr:cNvPr id="353" name="直線コネクタ 352"/>
        <xdr:cNvCxnSpPr/>
      </xdr:nvCxnSpPr>
      <xdr:spPr>
        <a:xfrm flipV="1">
          <a:off x="9639300" y="9963306"/>
          <a:ext cx="8382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2551</xdr:rowOff>
    </xdr:from>
    <xdr:to>
      <xdr:col>50</xdr:col>
      <xdr:colOff>114300</xdr:colOff>
      <xdr:row>58</xdr:row>
      <xdr:rowOff>60778</xdr:rowOff>
    </xdr:to>
    <xdr:cxnSp macro="">
      <xdr:nvCxnSpPr>
        <xdr:cNvPr id="356" name="直線コネクタ 355"/>
        <xdr:cNvCxnSpPr/>
      </xdr:nvCxnSpPr>
      <xdr:spPr>
        <a:xfrm>
          <a:off x="8750300" y="9946651"/>
          <a:ext cx="889000" cy="5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2551</xdr:rowOff>
    </xdr:from>
    <xdr:to>
      <xdr:col>45</xdr:col>
      <xdr:colOff>177800</xdr:colOff>
      <xdr:row>58</xdr:row>
      <xdr:rowOff>78511</xdr:rowOff>
    </xdr:to>
    <xdr:cxnSp macro="">
      <xdr:nvCxnSpPr>
        <xdr:cNvPr id="359" name="直線コネクタ 358"/>
        <xdr:cNvCxnSpPr/>
      </xdr:nvCxnSpPr>
      <xdr:spPr>
        <a:xfrm flipV="1">
          <a:off x="7861300" y="9946651"/>
          <a:ext cx="889000" cy="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78511</xdr:rowOff>
    </xdr:from>
    <xdr:to>
      <xdr:col>41</xdr:col>
      <xdr:colOff>50800</xdr:colOff>
      <xdr:row>58</xdr:row>
      <xdr:rowOff>125461</xdr:rowOff>
    </xdr:to>
    <xdr:cxnSp macro="">
      <xdr:nvCxnSpPr>
        <xdr:cNvPr id="362" name="直線コネクタ 361"/>
        <xdr:cNvCxnSpPr/>
      </xdr:nvCxnSpPr>
      <xdr:spPr>
        <a:xfrm flipV="1">
          <a:off x="6972300" y="10022611"/>
          <a:ext cx="8890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139856</xdr:rowOff>
    </xdr:from>
    <xdr:to>
      <xdr:col>55</xdr:col>
      <xdr:colOff>50800</xdr:colOff>
      <xdr:row>58</xdr:row>
      <xdr:rowOff>70006</xdr:rowOff>
    </xdr:to>
    <xdr:sp macro="" textlink="">
      <xdr:nvSpPr>
        <xdr:cNvPr id="372" name="楕円 371"/>
        <xdr:cNvSpPr/>
      </xdr:nvSpPr>
      <xdr:spPr>
        <a:xfrm>
          <a:off x="10426700" y="991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118283</xdr:rowOff>
    </xdr:from>
    <xdr:ext cx="534377" cy="259045"/>
    <xdr:sp macro="" textlink="">
      <xdr:nvSpPr>
        <xdr:cNvPr id="373" name="農林水産業費該当値テキスト"/>
        <xdr:cNvSpPr txBox="1"/>
      </xdr:nvSpPr>
      <xdr:spPr>
        <a:xfrm>
          <a:off x="10528300" y="989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9978</xdr:rowOff>
    </xdr:from>
    <xdr:to>
      <xdr:col>50</xdr:col>
      <xdr:colOff>165100</xdr:colOff>
      <xdr:row>58</xdr:row>
      <xdr:rowOff>111578</xdr:rowOff>
    </xdr:to>
    <xdr:sp macro="" textlink="">
      <xdr:nvSpPr>
        <xdr:cNvPr id="374" name="楕円 373"/>
        <xdr:cNvSpPr/>
      </xdr:nvSpPr>
      <xdr:spPr>
        <a:xfrm>
          <a:off x="9588500" y="995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102705</xdr:rowOff>
    </xdr:from>
    <xdr:ext cx="534377" cy="259045"/>
    <xdr:sp macro="" textlink="">
      <xdr:nvSpPr>
        <xdr:cNvPr id="375" name="テキスト ボックス 374"/>
        <xdr:cNvSpPr txBox="1"/>
      </xdr:nvSpPr>
      <xdr:spPr>
        <a:xfrm>
          <a:off x="9372111" y="100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123201</xdr:rowOff>
    </xdr:from>
    <xdr:to>
      <xdr:col>46</xdr:col>
      <xdr:colOff>38100</xdr:colOff>
      <xdr:row>58</xdr:row>
      <xdr:rowOff>53351</xdr:rowOff>
    </xdr:to>
    <xdr:sp macro="" textlink="">
      <xdr:nvSpPr>
        <xdr:cNvPr id="376" name="楕円 375"/>
        <xdr:cNvSpPr/>
      </xdr:nvSpPr>
      <xdr:spPr>
        <a:xfrm>
          <a:off x="8699500" y="98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44478</xdr:rowOff>
    </xdr:from>
    <xdr:ext cx="534377" cy="259045"/>
    <xdr:sp macro="" textlink="">
      <xdr:nvSpPr>
        <xdr:cNvPr id="377" name="テキスト ボックス 376"/>
        <xdr:cNvSpPr txBox="1"/>
      </xdr:nvSpPr>
      <xdr:spPr>
        <a:xfrm>
          <a:off x="8483111" y="99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27711</xdr:rowOff>
    </xdr:from>
    <xdr:to>
      <xdr:col>41</xdr:col>
      <xdr:colOff>101600</xdr:colOff>
      <xdr:row>58</xdr:row>
      <xdr:rowOff>129311</xdr:rowOff>
    </xdr:to>
    <xdr:sp macro="" textlink="">
      <xdr:nvSpPr>
        <xdr:cNvPr id="378" name="楕円 377"/>
        <xdr:cNvSpPr/>
      </xdr:nvSpPr>
      <xdr:spPr>
        <a:xfrm>
          <a:off x="7810500" y="99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120438</xdr:rowOff>
    </xdr:from>
    <xdr:ext cx="534377" cy="259045"/>
    <xdr:sp macro="" textlink="">
      <xdr:nvSpPr>
        <xdr:cNvPr id="379" name="テキスト ボックス 378"/>
        <xdr:cNvSpPr txBox="1"/>
      </xdr:nvSpPr>
      <xdr:spPr>
        <a:xfrm>
          <a:off x="7594111" y="100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74661</xdr:rowOff>
    </xdr:from>
    <xdr:to>
      <xdr:col>36</xdr:col>
      <xdr:colOff>165100</xdr:colOff>
      <xdr:row>59</xdr:row>
      <xdr:rowOff>4811</xdr:rowOff>
    </xdr:to>
    <xdr:sp macro="" textlink="">
      <xdr:nvSpPr>
        <xdr:cNvPr id="380" name="楕円 379"/>
        <xdr:cNvSpPr/>
      </xdr:nvSpPr>
      <xdr:spPr>
        <a:xfrm>
          <a:off x="6921500" y="10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167388</xdr:rowOff>
    </xdr:from>
    <xdr:ext cx="534377" cy="259045"/>
    <xdr:sp macro="" textlink="">
      <xdr:nvSpPr>
        <xdr:cNvPr id="381" name="テキスト ボックス 380"/>
        <xdr:cNvSpPr txBox="1"/>
      </xdr:nvSpPr>
      <xdr:spPr>
        <a:xfrm>
          <a:off x="6705111" y="101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161669</xdr:rowOff>
    </xdr:from>
    <xdr:to>
      <xdr:col>55</xdr:col>
      <xdr:colOff>0</xdr:colOff>
      <xdr:row>78</xdr:row>
      <xdr:rowOff>29387</xdr:rowOff>
    </xdr:to>
    <xdr:cxnSp macro="">
      <xdr:nvCxnSpPr>
        <xdr:cNvPr id="408" name="直線コネクタ 407"/>
        <xdr:cNvCxnSpPr/>
      </xdr:nvCxnSpPr>
      <xdr:spPr>
        <a:xfrm flipV="1">
          <a:off x="9639300" y="13363319"/>
          <a:ext cx="8382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15154</xdr:rowOff>
    </xdr:from>
    <xdr:to>
      <xdr:col>50</xdr:col>
      <xdr:colOff>114300</xdr:colOff>
      <xdr:row>78</xdr:row>
      <xdr:rowOff>29387</xdr:rowOff>
    </xdr:to>
    <xdr:cxnSp macro="">
      <xdr:nvCxnSpPr>
        <xdr:cNvPr id="411" name="直線コネクタ 410"/>
        <xdr:cNvCxnSpPr/>
      </xdr:nvCxnSpPr>
      <xdr:spPr>
        <a:xfrm>
          <a:off x="8750300" y="13388254"/>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15154</xdr:rowOff>
    </xdr:from>
    <xdr:to>
      <xdr:col>45</xdr:col>
      <xdr:colOff>177800</xdr:colOff>
      <xdr:row>78</xdr:row>
      <xdr:rowOff>49436</xdr:rowOff>
    </xdr:to>
    <xdr:cxnSp macro="">
      <xdr:nvCxnSpPr>
        <xdr:cNvPr id="414" name="直線コネクタ 413"/>
        <xdr:cNvCxnSpPr/>
      </xdr:nvCxnSpPr>
      <xdr:spPr>
        <a:xfrm flipV="1">
          <a:off x="7861300" y="13388254"/>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49436</xdr:rowOff>
    </xdr:from>
    <xdr:to>
      <xdr:col>41</xdr:col>
      <xdr:colOff>50800</xdr:colOff>
      <xdr:row>78</xdr:row>
      <xdr:rowOff>58826</xdr:rowOff>
    </xdr:to>
    <xdr:cxnSp macro="">
      <xdr:nvCxnSpPr>
        <xdr:cNvPr id="417" name="直線コネクタ 416"/>
        <xdr:cNvCxnSpPr/>
      </xdr:nvCxnSpPr>
      <xdr:spPr>
        <a:xfrm flipV="1">
          <a:off x="6972300" y="13422536"/>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110869</xdr:rowOff>
    </xdr:from>
    <xdr:to>
      <xdr:col>55</xdr:col>
      <xdr:colOff>50800</xdr:colOff>
      <xdr:row>78</xdr:row>
      <xdr:rowOff>41019</xdr:rowOff>
    </xdr:to>
    <xdr:sp macro="" textlink="">
      <xdr:nvSpPr>
        <xdr:cNvPr id="427" name="楕円 426"/>
        <xdr:cNvSpPr/>
      </xdr:nvSpPr>
      <xdr:spPr>
        <a:xfrm>
          <a:off x="10426700" y="13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133746</xdr:rowOff>
    </xdr:from>
    <xdr:ext cx="534377" cy="259045"/>
    <xdr:sp macro="" textlink="">
      <xdr:nvSpPr>
        <xdr:cNvPr id="428" name="商工費該当値テキスト"/>
        <xdr:cNvSpPr txBox="1"/>
      </xdr:nvSpPr>
      <xdr:spPr>
        <a:xfrm>
          <a:off x="10528300" y="131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150037</xdr:rowOff>
    </xdr:from>
    <xdr:to>
      <xdr:col>50</xdr:col>
      <xdr:colOff>165100</xdr:colOff>
      <xdr:row>78</xdr:row>
      <xdr:rowOff>80187</xdr:rowOff>
    </xdr:to>
    <xdr:sp macro="" textlink="">
      <xdr:nvSpPr>
        <xdr:cNvPr id="429" name="楕円 428"/>
        <xdr:cNvSpPr/>
      </xdr:nvSpPr>
      <xdr:spPr>
        <a:xfrm>
          <a:off x="9588500" y="133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71314</xdr:rowOff>
    </xdr:from>
    <xdr:ext cx="534377" cy="259045"/>
    <xdr:sp macro="" textlink="">
      <xdr:nvSpPr>
        <xdr:cNvPr id="430" name="テキスト ボックス 429"/>
        <xdr:cNvSpPr txBox="1"/>
      </xdr:nvSpPr>
      <xdr:spPr>
        <a:xfrm>
          <a:off x="9372111" y="1344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135804</xdr:rowOff>
    </xdr:from>
    <xdr:to>
      <xdr:col>46</xdr:col>
      <xdr:colOff>38100</xdr:colOff>
      <xdr:row>78</xdr:row>
      <xdr:rowOff>65954</xdr:rowOff>
    </xdr:to>
    <xdr:sp macro="" textlink="">
      <xdr:nvSpPr>
        <xdr:cNvPr id="431" name="楕円 430"/>
        <xdr:cNvSpPr/>
      </xdr:nvSpPr>
      <xdr:spPr>
        <a:xfrm>
          <a:off x="8699500" y="133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57081</xdr:rowOff>
    </xdr:from>
    <xdr:ext cx="534377" cy="259045"/>
    <xdr:sp macro="" textlink="">
      <xdr:nvSpPr>
        <xdr:cNvPr id="432" name="テキスト ボックス 431"/>
        <xdr:cNvSpPr txBox="1"/>
      </xdr:nvSpPr>
      <xdr:spPr>
        <a:xfrm>
          <a:off x="8483111" y="134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170086</xdr:rowOff>
    </xdr:from>
    <xdr:to>
      <xdr:col>41</xdr:col>
      <xdr:colOff>101600</xdr:colOff>
      <xdr:row>78</xdr:row>
      <xdr:rowOff>100236</xdr:rowOff>
    </xdr:to>
    <xdr:sp macro="" textlink="">
      <xdr:nvSpPr>
        <xdr:cNvPr id="433" name="楕円 432"/>
        <xdr:cNvSpPr/>
      </xdr:nvSpPr>
      <xdr:spPr>
        <a:xfrm>
          <a:off x="78105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91363</xdr:rowOff>
    </xdr:from>
    <xdr:ext cx="534377" cy="259045"/>
    <xdr:sp macro="" textlink="">
      <xdr:nvSpPr>
        <xdr:cNvPr id="434" name="テキスト ボックス 433"/>
        <xdr:cNvSpPr txBox="1"/>
      </xdr:nvSpPr>
      <xdr:spPr>
        <a:xfrm>
          <a:off x="7594111" y="134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8026</xdr:rowOff>
    </xdr:from>
    <xdr:to>
      <xdr:col>36</xdr:col>
      <xdr:colOff>165100</xdr:colOff>
      <xdr:row>78</xdr:row>
      <xdr:rowOff>109626</xdr:rowOff>
    </xdr:to>
    <xdr:sp macro="" textlink="">
      <xdr:nvSpPr>
        <xdr:cNvPr id="435" name="楕円 434"/>
        <xdr:cNvSpPr/>
      </xdr:nvSpPr>
      <xdr:spPr>
        <a:xfrm>
          <a:off x="6921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100753</xdr:rowOff>
    </xdr:from>
    <xdr:ext cx="534377" cy="259045"/>
    <xdr:sp macro="" textlink="">
      <xdr:nvSpPr>
        <xdr:cNvPr id="436" name="テキスト ボックス 435"/>
        <xdr:cNvSpPr txBox="1"/>
      </xdr:nvSpPr>
      <xdr:spPr>
        <a:xfrm>
          <a:off x="6705111" y="134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10216</xdr:rowOff>
    </xdr:from>
    <xdr:to>
      <xdr:col>55</xdr:col>
      <xdr:colOff>0</xdr:colOff>
      <xdr:row>97</xdr:row>
      <xdr:rowOff>42307</xdr:rowOff>
    </xdr:to>
    <xdr:cxnSp macro="">
      <xdr:nvCxnSpPr>
        <xdr:cNvPr id="469" name="直線コネクタ 468"/>
        <xdr:cNvCxnSpPr/>
      </xdr:nvCxnSpPr>
      <xdr:spPr>
        <a:xfrm>
          <a:off x="9639300" y="16640866"/>
          <a:ext cx="8382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10216</xdr:rowOff>
    </xdr:from>
    <xdr:to>
      <xdr:col>50</xdr:col>
      <xdr:colOff>114300</xdr:colOff>
      <xdr:row>97</xdr:row>
      <xdr:rowOff>24219</xdr:rowOff>
    </xdr:to>
    <xdr:cxnSp macro="">
      <xdr:nvCxnSpPr>
        <xdr:cNvPr id="472" name="直線コネクタ 471"/>
        <xdr:cNvCxnSpPr/>
      </xdr:nvCxnSpPr>
      <xdr:spPr>
        <a:xfrm flipV="1">
          <a:off x="8750300" y="16640866"/>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151416</xdr:rowOff>
    </xdr:from>
    <xdr:to>
      <xdr:col>45</xdr:col>
      <xdr:colOff>177800</xdr:colOff>
      <xdr:row>97</xdr:row>
      <xdr:rowOff>24219</xdr:rowOff>
    </xdr:to>
    <xdr:cxnSp macro="">
      <xdr:nvCxnSpPr>
        <xdr:cNvPr id="475" name="直線コネクタ 474"/>
        <xdr:cNvCxnSpPr/>
      </xdr:nvCxnSpPr>
      <xdr:spPr>
        <a:xfrm>
          <a:off x="7861300" y="16610616"/>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151416</xdr:rowOff>
    </xdr:from>
    <xdr:to>
      <xdr:col>41</xdr:col>
      <xdr:colOff>50800</xdr:colOff>
      <xdr:row>97</xdr:row>
      <xdr:rowOff>2702</xdr:rowOff>
    </xdr:to>
    <xdr:cxnSp macro="">
      <xdr:nvCxnSpPr>
        <xdr:cNvPr id="478" name="直線コネクタ 477"/>
        <xdr:cNvCxnSpPr/>
      </xdr:nvCxnSpPr>
      <xdr:spPr>
        <a:xfrm flipV="1">
          <a:off x="6972300" y="16610616"/>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162957</xdr:rowOff>
    </xdr:from>
    <xdr:to>
      <xdr:col>55</xdr:col>
      <xdr:colOff>50800</xdr:colOff>
      <xdr:row>97</xdr:row>
      <xdr:rowOff>93107</xdr:rowOff>
    </xdr:to>
    <xdr:sp macro="" textlink="">
      <xdr:nvSpPr>
        <xdr:cNvPr id="488" name="楕円 487"/>
        <xdr:cNvSpPr/>
      </xdr:nvSpPr>
      <xdr:spPr>
        <a:xfrm>
          <a:off x="104267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141384</xdr:rowOff>
    </xdr:from>
    <xdr:ext cx="534377" cy="259045"/>
    <xdr:sp macro="" textlink="">
      <xdr:nvSpPr>
        <xdr:cNvPr id="489" name="土木費該当値テキスト"/>
        <xdr:cNvSpPr txBox="1"/>
      </xdr:nvSpPr>
      <xdr:spPr>
        <a:xfrm>
          <a:off x="10528300" y="1660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130866</xdr:rowOff>
    </xdr:from>
    <xdr:to>
      <xdr:col>50</xdr:col>
      <xdr:colOff>165100</xdr:colOff>
      <xdr:row>97</xdr:row>
      <xdr:rowOff>61016</xdr:rowOff>
    </xdr:to>
    <xdr:sp macro="" textlink="">
      <xdr:nvSpPr>
        <xdr:cNvPr id="490" name="楕円 489"/>
        <xdr:cNvSpPr/>
      </xdr:nvSpPr>
      <xdr:spPr>
        <a:xfrm>
          <a:off x="9588500" y="165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52143</xdr:rowOff>
    </xdr:from>
    <xdr:ext cx="534377" cy="259045"/>
    <xdr:sp macro="" textlink="">
      <xdr:nvSpPr>
        <xdr:cNvPr id="491" name="テキスト ボックス 490"/>
        <xdr:cNvSpPr txBox="1"/>
      </xdr:nvSpPr>
      <xdr:spPr>
        <a:xfrm>
          <a:off x="9372111" y="1668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144869</xdr:rowOff>
    </xdr:from>
    <xdr:to>
      <xdr:col>46</xdr:col>
      <xdr:colOff>38100</xdr:colOff>
      <xdr:row>97</xdr:row>
      <xdr:rowOff>75019</xdr:rowOff>
    </xdr:to>
    <xdr:sp macro="" textlink="">
      <xdr:nvSpPr>
        <xdr:cNvPr id="492" name="楕円 491"/>
        <xdr:cNvSpPr/>
      </xdr:nvSpPr>
      <xdr:spPr>
        <a:xfrm>
          <a:off x="8699500" y="166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66146</xdr:rowOff>
    </xdr:from>
    <xdr:ext cx="534377" cy="259045"/>
    <xdr:sp macro="" textlink="">
      <xdr:nvSpPr>
        <xdr:cNvPr id="493" name="テキスト ボックス 492"/>
        <xdr:cNvSpPr txBox="1"/>
      </xdr:nvSpPr>
      <xdr:spPr>
        <a:xfrm>
          <a:off x="8483111" y="166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100616</xdr:rowOff>
    </xdr:from>
    <xdr:to>
      <xdr:col>41</xdr:col>
      <xdr:colOff>101600</xdr:colOff>
      <xdr:row>97</xdr:row>
      <xdr:rowOff>30766</xdr:rowOff>
    </xdr:to>
    <xdr:sp macro="" textlink="">
      <xdr:nvSpPr>
        <xdr:cNvPr id="494" name="楕円 493"/>
        <xdr:cNvSpPr/>
      </xdr:nvSpPr>
      <xdr:spPr>
        <a:xfrm>
          <a:off x="7810500" y="165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21893</xdr:rowOff>
    </xdr:from>
    <xdr:ext cx="534377" cy="259045"/>
    <xdr:sp macro="" textlink="">
      <xdr:nvSpPr>
        <xdr:cNvPr id="495" name="テキスト ボックス 494"/>
        <xdr:cNvSpPr txBox="1"/>
      </xdr:nvSpPr>
      <xdr:spPr>
        <a:xfrm>
          <a:off x="7594111" y="1665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123352</xdr:rowOff>
    </xdr:from>
    <xdr:to>
      <xdr:col>36</xdr:col>
      <xdr:colOff>165100</xdr:colOff>
      <xdr:row>97</xdr:row>
      <xdr:rowOff>53502</xdr:rowOff>
    </xdr:to>
    <xdr:sp macro="" textlink="">
      <xdr:nvSpPr>
        <xdr:cNvPr id="496" name="楕円 495"/>
        <xdr:cNvSpPr/>
      </xdr:nvSpPr>
      <xdr:spPr>
        <a:xfrm>
          <a:off x="6921500" y="165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44629</xdr:rowOff>
    </xdr:from>
    <xdr:ext cx="534377" cy="259045"/>
    <xdr:sp macro="" textlink="">
      <xdr:nvSpPr>
        <xdr:cNvPr id="497" name="テキスト ボックス 496"/>
        <xdr:cNvSpPr txBox="1"/>
      </xdr:nvSpPr>
      <xdr:spPr>
        <a:xfrm>
          <a:off x="6705111" y="166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101181</xdr:rowOff>
    </xdr:from>
    <xdr:to>
      <xdr:col>85</xdr:col>
      <xdr:colOff>127000</xdr:colOff>
      <xdr:row>34</xdr:row>
      <xdr:rowOff>105677</xdr:rowOff>
    </xdr:to>
    <xdr:cxnSp macro="">
      <xdr:nvCxnSpPr>
        <xdr:cNvPr id="526" name="直線コネクタ 525"/>
        <xdr:cNvCxnSpPr/>
      </xdr:nvCxnSpPr>
      <xdr:spPr>
        <a:xfrm>
          <a:off x="15481300" y="5930481"/>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101181</xdr:rowOff>
    </xdr:from>
    <xdr:to>
      <xdr:col>81</xdr:col>
      <xdr:colOff>50800</xdr:colOff>
      <xdr:row>34</xdr:row>
      <xdr:rowOff>106115</xdr:rowOff>
    </xdr:to>
    <xdr:cxnSp macro="">
      <xdr:nvCxnSpPr>
        <xdr:cNvPr id="529" name="直線コネクタ 528"/>
        <xdr:cNvCxnSpPr/>
      </xdr:nvCxnSpPr>
      <xdr:spPr>
        <a:xfrm flipV="1">
          <a:off x="14592300" y="5930481"/>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106115</xdr:rowOff>
    </xdr:from>
    <xdr:to>
      <xdr:col>76</xdr:col>
      <xdr:colOff>114300</xdr:colOff>
      <xdr:row>34</xdr:row>
      <xdr:rowOff>146425</xdr:rowOff>
    </xdr:to>
    <xdr:cxnSp macro="">
      <xdr:nvCxnSpPr>
        <xdr:cNvPr id="532" name="直線コネクタ 531"/>
        <xdr:cNvCxnSpPr/>
      </xdr:nvCxnSpPr>
      <xdr:spPr>
        <a:xfrm flipV="1">
          <a:off x="13703300" y="5935415"/>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141338</xdr:rowOff>
    </xdr:from>
    <xdr:to>
      <xdr:col>71</xdr:col>
      <xdr:colOff>177800</xdr:colOff>
      <xdr:row>34</xdr:row>
      <xdr:rowOff>146425</xdr:rowOff>
    </xdr:to>
    <xdr:cxnSp macro="">
      <xdr:nvCxnSpPr>
        <xdr:cNvPr id="535" name="直線コネクタ 534"/>
        <xdr:cNvCxnSpPr/>
      </xdr:nvCxnSpPr>
      <xdr:spPr>
        <a:xfrm>
          <a:off x="12814300" y="5970638"/>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54877</xdr:rowOff>
    </xdr:from>
    <xdr:to>
      <xdr:col>85</xdr:col>
      <xdr:colOff>177800</xdr:colOff>
      <xdr:row>34</xdr:row>
      <xdr:rowOff>156477</xdr:rowOff>
    </xdr:to>
    <xdr:sp macro="" textlink="">
      <xdr:nvSpPr>
        <xdr:cNvPr id="545" name="楕円 544"/>
        <xdr:cNvSpPr/>
      </xdr:nvSpPr>
      <xdr:spPr>
        <a:xfrm>
          <a:off x="16268700" y="58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77754</xdr:rowOff>
    </xdr:from>
    <xdr:ext cx="534377" cy="259045"/>
    <xdr:sp macro="" textlink="">
      <xdr:nvSpPr>
        <xdr:cNvPr id="546" name="消防費該当値テキスト"/>
        <xdr:cNvSpPr txBox="1"/>
      </xdr:nvSpPr>
      <xdr:spPr>
        <a:xfrm>
          <a:off x="16370300" y="573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50381</xdr:rowOff>
    </xdr:from>
    <xdr:to>
      <xdr:col>81</xdr:col>
      <xdr:colOff>101600</xdr:colOff>
      <xdr:row>34</xdr:row>
      <xdr:rowOff>151981</xdr:rowOff>
    </xdr:to>
    <xdr:sp macro="" textlink="">
      <xdr:nvSpPr>
        <xdr:cNvPr id="547" name="楕円 546"/>
        <xdr:cNvSpPr/>
      </xdr:nvSpPr>
      <xdr:spPr>
        <a:xfrm>
          <a:off x="15430500" y="58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168508</xdr:rowOff>
    </xdr:from>
    <xdr:ext cx="534377" cy="259045"/>
    <xdr:sp macro="" textlink="">
      <xdr:nvSpPr>
        <xdr:cNvPr id="548" name="テキスト ボックス 547"/>
        <xdr:cNvSpPr txBox="1"/>
      </xdr:nvSpPr>
      <xdr:spPr>
        <a:xfrm>
          <a:off x="15214111" y="5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55315</xdr:rowOff>
    </xdr:from>
    <xdr:to>
      <xdr:col>76</xdr:col>
      <xdr:colOff>165100</xdr:colOff>
      <xdr:row>34</xdr:row>
      <xdr:rowOff>156915</xdr:rowOff>
    </xdr:to>
    <xdr:sp macro="" textlink="">
      <xdr:nvSpPr>
        <xdr:cNvPr id="549" name="楕円 548"/>
        <xdr:cNvSpPr/>
      </xdr:nvSpPr>
      <xdr:spPr>
        <a:xfrm>
          <a:off x="14541500" y="588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1992</xdr:rowOff>
    </xdr:from>
    <xdr:ext cx="534377" cy="259045"/>
    <xdr:sp macro="" textlink="">
      <xdr:nvSpPr>
        <xdr:cNvPr id="550" name="テキスト ボックス 549"/>
        <xdr:cNvSpPr txBox="1"/>
      </xdr:nvSpPr>
      <xdr:spPr>
        <a:xfrm>
          <a:off x="14325111" y="565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95625</xdr:rowOff>
    </xdr:from>
    <xdr:to>
      <xdr:col>72</xdr:col>
      <xdr:colOff>38100</xdr:colOff>
      <xdr:row>35</xdr:row>
      <xdr:rowOff>25775</xdr:rowOff>
    </xdr:to>
    <xdr:sp macro="" textlink="">
      <xdr:nvSpPr>
        <xdr:cNvPr id="551" name="楕円 550"/>
        <xdr:cNvSpPr/>
      </xdr:nvSpPr>
      <xdr:spPr>
        <a:xfrm>
          <a:off x="13652500" y="59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42302</xdr:rowOff>
    </xdr:from>
    <xdr:ext cx="534377" cy="259045"/>
    <xdr:sp macro="" textlink="">
      <xdr:nvSpPr>
        <xdr:cNvPr id="552" name="テキスト ボックス 551"/>
        <xdr:cNvSpPr txBox="1"/>
      </xdr:nvSpPr>
      <xdr:spPr>
        <a:xfrm>
          <a:off x="13436111" y="5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90538</xdr:rowOff>
    </xdr:from>
    <xdr:to>
      <xdr:col>67</xdr:col>
      <xdr:colOff>101600</xdr:colOff>
      <xdr:row>35</xdr:row>
      <xdr:rowOff>20688</xdr:rowOff>
    </xdr:to>
    <xdr:sp macro="" textlink="">
      <xdr:nvSpPr>
        <xdr:cNvPr id="553" name="楕円 552"/>
        <xdr:cNvSpPr/>
      </xdr:nvSpPr>
      <xdr:spPr>
        <a:xfrm>
          <a:off x="12763500" y="59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37215</xdr:rowOff>
    </xdr:from>
    <xdr:ext cx="534377" cy="259045"/>
    <xdr:sp macro="" textlink="">
      <xdr:nvSpPr>
        <xdr:cNvPr id="554" name="テキスト ボックス 553"/>
        <xdr:cNvSpPr txBox="1"/>
      </xdr:nvSpPr>
      <xdr:spPr>
        <a:xfrm>
          <a:off x="12547111" y="56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147066</xdr:rowOff>
    </xdr:from>
    <xdr:to>
      <xdr:col>85</xdr:col>
      <xdr:colOff>127000</xdr:colOff>
      <xdr:row>57</xdr:row>
      <xdr:rowOff>23685</xdr:rowOff>
    </xdr:to>
    <xdr:cxnSp macro="">
      <xdr:nvCxnSpPr>
        <xdr:cNvPr id="584" name="直線コネクタ 583"/>
        <xdr:cNvCxnSpPr/>
      </xdr:nvCxnSpPr>
      <xdr:spPr>
        <a:xfrm flipV="1">
          <a:off x="15481300" y="9748266"/>
          <a:ext cx="838200" cy="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93942</xdr:rowOff>
    </xdr:from>
    <xdr:to>
      <xdr:col>81</xdr:col>
      <xdr:colOff>50800</xdr:colOff>
      <xdr:row>57</xdr:row>
      <xdr:rowOff>23685</xdr:rowOff>
    </xdr:to>
    <xdr:cxnSp macro="">
      <xdr:nvCxnSpPr>
        <xdr:cNvPr id="587" name="直線コネクタ 586"/>
        <xdr:cNvCxnSpPr/>
      </xdr:nvCxnSpPr>
      <xdr:spPr>
        <a:xfrm>
          <a:off x="14592300" y="9695142"/>
          <a:ext cx="889000" cy="1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93942</xdr:rowOff>
    </xdr:from>
    <xdr:to>
      <xdr:col>76</xdr:col>
      <xdr:colOff>114300</xdr:colOff>
      <xdr:row>56</xdr:row>
      <xdr:rowOff>104242</xdr:rowOff>
    </xdr:to>
    <xdr:cxnSp macro="">
      <xdr:nvCxnSpPr>
        <xdr:cNvPr id="590" name="直線コネクタ 589"/>
        <xdr:cNvCxnSpPr/>
      </xdr:nvCxnSpPr>
      <xdr:spPr>
        <a:xfrm flipV="1">
          <a:off x="13703300" y="9695142"/>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104242</xdr:rowOff>
    </xdr:from>
    <xdr:to>
      <xdr:col>71</xdr:col>
      <xdr:colOff>177800</xdr:colOff>
      <xdr:row>57</xdr:row>
      <xdr:rowOff>76518</xdr:rowOff>
    </xdr:to>
    <xdr:cxnSp macro="">
      <xdr:nvCxnSpPr>
        <xdr:cNvPr id="593" name="直線コネクタ 592"/>
        <xdr:cNvCxnSpPr/>
      </xdr:nvCxnSpPr>
      <xdr:spPr>
        <a:xfrm flipV="1">
          <a:off x="12814300" y="9705442"/>
          <a:ext cx="889000" cy="1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96266</xdr:rowOff>
    </xdr:from>
    <xdr:to>
      <xdr:col>85</xdr:col>
      <xdr:colOff>177800</xdr:colOff>
      <xdr:row>57</xdr:row>
      <xdr:rowOff>26416</xdr:rowOff>
    </xdr:to>
    <xdr:sp macro="" textlink="">
      <xdr:nvSpPr>
        <xdr:cNvPr id="603" name="楕円 602"/>
        <xdr:cNvSpPr/>
      </xdr:nvSpPr>
      <xdr:spPr>
        <a:xfrm>
          <a:off x="16268700" y="96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74693</xdr:rowOff>
    </xdr:from>
    <xdr:ext cx="534377" cy="259045"/>
    <xdr:sp macro="" textlink="">
      <xdr:nvSpPr>
        <xdr:cNvPr id="604" name="教育費該当値テキスト"/>
        <xdr:cNvSpPr txBox="1"/>
      </xdr:nvSpPr>
      <xdr:spPr>
        <a:xfrm>
          <a:off x="16370300" y="967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144335</xdr:rowOff>
    </xdr:from>
    <xdr:to>
      <xdr:col>81</xdr:col>
      <xdr:colOff>101600</xdr:colOff>
      <xdr:row>57</xdr:row>
      <xdr:rowOff>74485</xdr:rowOff>
    </xdr:to>
    <xdr:sp macro="" textlink="">
      <xdr:nvSpPr>
        <xdr:cNvPr id="605" name="楕円 604"/>
        <xdr:cNvSpPr/>
      </xdr:nvSpPr>
      <xdr:spPr>
        <a:xfrm>
          <a:off x="15430500" y="97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65612</xdr:rowOff>
    </xdr:from>
    <xdr:ext cx="534377" cy="259045"/>
    <xdr:sp macro="" textlink="">
      <xdr:nvSpPr>
        <xdr:cNvPr id="606" name="テキスト ボックス 605"/>
        <xdr:cNvSpPr txBox="1"/>
      </xdr:nvSpPr>
      <xdr:spPr>
        <a:xfrm>
          <a:off x="15214111" y="98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43142</xdr:rowOff>
    </xdr:from>
    <xdr:to>
      <xdr:col>76</xdr:col>
      <xdr:colOff>165100</xdr:colOff>
      <xdr:row>56</xdr:row>
      <xdr:rowOff>144742</xdr:rowOff>
    </xdr:to>
    <xdr:sp macro="" textlink="">
      <xdr:nvSpPr>
        <xdr:cNvPr id="607" name="楕円 606"/>
        <xdr:cNvSpPr/>
      </xdr:nvSpPr>
      <xdr:spPr>
        <a:xfrm>
          <a:off x="14541500" y="96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135869</xdr:rowOff>
    </xdr:from>
    <xdr:ext cx="534377" cy="259045"/>
    <xdr:sp macro="" textlink="">
      <xdr:nvSpPr>
        <xdr:cNvPr id="608" name="テキスト ボックス 607"/>
        <xdr:cNvSpPr txBox="1"/>
      </xdr:nvSpPr>
      <xdr:spPr>
        <a:xfrm>
          <a:off x="14325111" y="9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53442</xdr:rowOff>
    </xdr:from>
    <xdr:to>
      <xdr:col>72</xdr:col>
      <xdr:colOff>38100</xdr:colOff>
      <xdr:row>56</xdr:row>
      <xdr:rowOff>155042</xdr:rowOff>
    </xdr:to>
    <xdr:sp macro="" textlink="">
      <xdr:nvSpPr>
        <xdr:cNvPr id="609" name="楕円 608"/>
        <xdr:cNvSpPr/>
      </xdr:nvSpPr>
      <xdr:spPr>
        <a:xfrm>
          <a:off x="13652500" y="96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146169</xdr:rowOff>
    </xdr:from>
    <xdr:ext cx="534377" cy="259045"/>
    <xdr:sp macro="" textlink="">
      <xdr:nvSpPr>
        <xdr:cNvPr id="610" name="テキスト ボックス 609"/>
        <xdr:cNvSpPr txBox="1"/>
      </xdr:nvSpPr>
      <xdr:spPr>
        <a:xfrm>
          <a:off x="13436111" y="97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25718</xdr:rowOff>
    </xdr:from>
    <xdr:to>
      <xdr:col>67</xdr:col>
      <xdr:colOff>101600</xdr:colOff>
      <xdr:row>57</xdr:row>
      <xdr:rowOff>127318</xdr:rowOff>
    </xdr:to>
    <xdr:sp macro="" textlink="">
      <xdr:nvSpPr>
        <xdr:cNvPr id="611" name="楕円 610"/>
        <xdr:cNvSpPr/>
      </xdr:nvSpPr>
      <xdr:spPr>
        <a:xfrm>
          <a:off x="12763500" y="97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118445</xdr:rowOff>
    </xdr:from>
    <xdr:ext cx="534377" cy="259045"/>
    <xdr:sp macro="" textlink="">
      <xdr:nvSpPr>
        <xdr:cNvPr id="612" name="テキスト ボックス 611"/>
        <xdr:cNvSpPr txBox="1"/>
      </xdr:nvSpPr>
      <xdr:spPr>
        <a:xfrm>
          <a:off x="12547111" y="98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49354</xdr:rowOff>
    </xdr:from>
    <xdr:to>
      <xdr:col>85</xdr:col>
      <xdr:colOff>127000</xdr:colOff>
      <xdr:row>79</xdr:row>
      <xdr:rowOff>65993</xdr:rowOff>
    </xdr:to>
    <xdr:cxnSp macro="">
      <xdr:nvCxnSpPr>
        <xdr:cNvPr id="643" name="直線コネクタ 642"/>
        <xdr:cNvCxnSpPr/>
      </xdr:nvCxnSpPr>
      <xdr:spPr>
        <a:xfrm>
          <a:off x="15481300" y="13593904"/>
          <a:ext cx="8382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24975</xdr:rowOff>
    </xdr:from>
    <xdr:to>
      <xdr:col>81</xdr:col>
      <xdr:colOff>50800</xdr:colOff>
      <xdr:row>79</xdr:row>
      <xdr:rowOff>49354</xdr:rowOff>
    </xdr:to>
    <xdr:cxnSp macro="">
      <xdr:nvCxnSpPr>
        <xdr:cNvPr id="646" name="直線コネクタ 645"/>
        <xdr:cNvCxnSpPr/>
      </xdr:nvCxnSpPr>
      <xdr:spPr>
        <a:xfrm>
          <a:off x="14592300" y="13569525"/>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83660</xdr:rowOff>
    </xdr:from>
    <xdr:to>
      <xdr:col>76</xdr:col>
      <xdr:colOff>114300</xdr:colOff>
      <xdr:row>79</xdr:row>
      <xdr:rowOff>24975</xdr:rowOff>
    </xdr:to>
    <xdr:cxnSp macro="">
      <xdr:nvCxnSpPr>
        <xdr:cNvPr id="649" name="直線コネクタ 648"/>
        <xdr:cNvCxnSpPr/>
      </xdr:nvCxnSpPr>
      <xdr:spPr>
        <a:xfrm>
          <a:off x="13703300" y="13456760"/>
          <a:ext cx="8890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130882</xdr:rowOff>
    </xdr:from>
    <xdr:to>
      <xdr:col>71</xdr:col>
      <xdr:colOff>177800</xdr:colOff>
      <xdr:row>78</xdr:row>
      <xdr:rowOff>83660</xdr:rowOff>
    </xdr:to>
    <xdr:cxnSp macro="">
      <xdr:nvCxnSpPr>
        <xdr:cNvPr id="652" name="直線コネクタ 651"/>
        <xdr:cNvCxnSpPr/>
      </xdr:nvCxnSpPr>
      <xdr:spPr>
        <a:xfrm>
          <a:off x="12814300" y="13161082"/>
          <a:ext cx="889000" cy="29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15193</xdr:rowOff>
    </xdr:from>
    <xdr:to>
      <xdr:col>85</xdr:col>
      <xdr:colOff>177800</xdr:colOff>
      <xdr:row>79</xdr:row>
      <xdr:rowOff>116793</xdr:rowOff>
    </xdr:to>
    <xdr:sp macro="" textlink="">
      <xdr:nvSpPr>
        <xdr:cNvPr id="662" name="楕円 661"/>
        <xdr:cNvSpPr/>
      </xdr:nvSpPr>
      <xdr:spPr>
        <a:xfrm>
          <a:off x="16268700" y="135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101570</xdr:rowOff>
    </xdr:from>
    <xdr:ext cx="469744" cy="259045"/>
    <xdr:sp macro="" textlink="">
      <xdr:nvSpPr>
        <xdr:cNvPr id="663" name="災害復旧費該当値テキスト"/>
        <xdr:cNvSpPr txBox="1"/>
      </xdr:nvSpPr>
      <xdr:spPr>
        <a:xfrm>
          <a:off x="16370300" y="1347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170004</xdr:rowOff>
    </xdr:from>
    <xdr:to>
      <xdr:col>81</xdr:col>
      <xdr:colOff>101600</xdr:colOff>
      <xdr:row>79</xdr:row>
      <xdr:rowOff>100154</xdr:rowOff>
    </xdr:to>
    <xdr:sp macro="" textlink="">
      <xdr:nvSpPr>
        <xdr:cNvPr id="664" name="楕円 663"/>
        <xdr:cNvSpPr/>
      </xdr:nvSpPr>
      <xdr:spPr>
        <a:xfrm>
          <a:off x="15430500" y="135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91281</xdr:rowOff>
    </xdr:from>
    <xdr:ext cx="469744" cy="259045"/>
    <xdr:sp macro="" textlink="">
      <xdr:nvSpPr>
        <xdr:cNvPr id="665" name="テキスト ボックス 664"/>
        <xdr:cNvSpPr txBox="1"/>
      </xdr:nvSpPr>
      <xdr:spPr>
        <a:xfrm>
          <a:off x="15246428" y="1363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145625</xdr:rowOff>
    </xdr:from>
    <xdr:to>
      <xdr:col>76</xdr:col>
      <xdr:colOff>165100</xdr:colOff>
      <xdr:row>79</xdr:row>
      <xdr:rowOff>75775</xdr:rowOff>
    </xdr:to>
    <xdr:sp macro="" textlink="">
      <xdr:nvSpPr>
        <xdr:cNvPr id="666" name="楕円 665"/>
        <xdr:cNvSpPr/>
      </xdr:nvSpPr>
      <xdr:spPr>
        <a:xfrm>
          <a:off x="14541500" y="135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66902</xdr:rowOff>
    </xdr:from>
    <xdr:ext cx="469744" cy="259045"/>
    <xdr:sp macro="" textlink="">
      <xdr:nvSpPr>
        <xdr:cNvPr id="667" name="テキスト ボックス 666"/>
        <xdr:cNvSpPr txBox="1"/>
      </xdr:nvSpPr>
      <xdr:spPr>
        <a:xfrm>
          <a:off x="14357428" y="136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32860</xdr:rowOff>
    </xdr:from>
    <xdr:to>
      <xdr:col>72</xdr:col>
      <xdr:colOff>38100</xdr:colOff>
      <xdr:row>78</xdr:row>
      <xdr:rowOff>134460</xdr:rowOff>
    </xdr:to>
    <xdr:sp macro="" textlink="">
      <xdr:nvSpPr>
        <xdr:cNvPr id="668" name="楕円 667"/>
        <xdr:cNvSpPr/>
      </xdr:nvSpPr>
      <xdr:spPr>
        <a:xfrm>
          <a:off x="13652500" y="134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150987</xdr:rowOff>
    </xdr:from>
    <xdr:ext cx="534377" cy="259045"/>
    <xdr:sp macro="" textlink="">
      <xdr:nvSpPr>
        <xdr:cNvPr id="669" name="テキスト ボックス 668"/>
        <xdr:cNvSpPr txBox="1"/>
      </xdr:nvSpPr>
      <xdr:spPr>
        <a:xfrm>
          <a:off x="13436111" y="131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80082</xdr:rowOff>
    </xdr:from>
    <xdr:to>
      <xdr:col>67</xdr:col>
      <xdr:colOff>101600</xdr:colOff>
      <xdr:row>77</xdr:row>
      <xdr:rowOff>10232</xdr:rowOff>
    </xdr:to>
    <xdr:sp macro="" textlink="">
      <xdr:nvSpPr>
        <xdr:cNvPr id="670" name="楕円 669"/>
        <xdr:cNvSpPr/>
      </xdr:nvSpPr>
      <xdr:spPr>
        <a:xfrm>
          <a:off x="12763500" y="131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26760</xdr:rowOff>
    </xdr:from>
    <xdr:ext cx="534377" cy="259045"/>
    <xdr:sp macro="" textlink="">
      <xdr:nvSpPr>
        <xdr:cNvPr id="671" name="テキスト ボックス 670"/>
        <xdr:cNvSpPr txBox="1"/>
      </xdr:nvSpPr>
      <xdr:spPr>
        <a:xfrm>
          <a:off x="12547111" y="1288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139475</xdr:rowOff>
    </xdr:from>
    <xdr:to>
      <xdr:col>85</xdr:col>
      <xdr:colOff>127000</xdr:colOff>
      <xdr:row>97</xdr:row>
      <xdr:rowOff>150213</xdr:rowOff>
    </xdr:to>
    <xdr:cxnSp macro="">
      <xdr:nvCxnSpPr>
        <xdr:cNvPr id="702" name="直線コネクタ 701"/>
        <xdr:cNvCxnSpPr/>
      </xdr:nvCxnSpPr>
      <xdr:spPr>
        <a:xfrm>
          <a:off x="15481300" y="16770125"/>
          <a:ext cx="838200" cy="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139475</xdr:rowOff>
    </xdr:from>
    <xdr:to>
      <xdr:col>81</xdr:col>
      <xdr:colOff>50800</xdr:colOff>
      <xdr:row>97</xdr:row>
      <xdr:rowOff>163178</xdr:rowOff>
    </xdr:to>
    <xdr:cxnSp macro="">
      <xdr:nvCxnSpPr>
        <xdr:cNvPr id="705" name="直線コネクタ 704"/>
        <xdr:cNvCxnSpPr/>
      </xdr:nvCxnSpPr>
      <xdr:spPr>
        <a:xfrm flipV="1">
          <a:off x="14592300" y="16770125"/>
          <a:ext cx="889000" cy="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126154</xdr:rowOff>
    </xdr:from>
    <xdr:to>
      <xdr:col>76</xdr:col>
      <xdr:colOff>114300</xdr:colOff>
      <xdr:row>97</xdr:row>
      <xdr:rowOff>163178</xdr:rowOff>
    </xdr:to>
    <xdr:cxnSp macro="">
      <xdr:nvCxnSpPr>
        <xdr:cNvPr id="708" name="直線コネクタ 707"/>
        <xdr:cNvCxnSpPr/>
      </xdr:nvCxnSpPr>
      <xdr:spPr>
        <a:xfrm>
          <a:off x="13703300" y="16756804"/>
          <a:ext cx="8890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126154</xdr:rowOff>
    </xdr:from>
    <xdr:to>
      <xdr:col>71</xdr:col>
      <xdr:colOff>177800</xdr:colOff>
      <xdr:row>97</xdr:row>
      <xdr:rowOff>157851</xdr:rowOff>
    </xdr:to>
    <xdr:cxnSp macro="">
      <xdr:nvCxnSpPr>
        <xdr:cNvPr id="711" name="直線コネクタ 710"/>
        <xdr:cNvCxnSpPr/>
      </xdr:nvCxnSpPr>
      <xdr:spPr>
        <a:xfrm flipV="1">
          <a:off x="12814300" y="16756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99413</xdr:rowOff>
    </xdr:from>
    <xdr:to>
      <xdr:col>85</xdr:col>
      <xdr:colOff>177800</xdr:colOff>
      <xdr:row>98</xdr:row>
      <xdr:rowOff>29563</xdr:rowOff>
    </xdr:to>
    <xdr:sp macro="" textlink="">
      <xdr:nvSpPr>
        <xdr:cNvPr id="721" name="楕円 720"/>
        <xdr:cNvSpPr/>
      </xdr:nvSpPr>
      <xdr:spPr>
        <a:xfrm>
          <a:off x="16268700" y="1673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122290</xdr:rowOff>
    </xdr:from>
    <xdr:ext cx="534377" cy="259045"/>
    <xdr:sp macro="" textlink="">
      <xdr:nvSpPr>
        <xdr:cNvPr id="722" name="公債費該当値テキスト"/>
        <xdr:cNvSpPr txBox="1"/>
      </xdr:nvSpPr>
      <xdr:spPr>
        <a:xfrm>
          <a:off x="16370300" y="1658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88675</xdr:rowOff>
    </xdr:from>
    <xdr:to>
      <xdr:col>81</xdr:col>
      <xdr:colOff>101600</xdr:colOff>
      <xdr:row>98</xdr:row>
      <xdr:rowOff>18825</xdr:rowOff>
    </xdr:to>
    <xdr:sp macro="" textlink="">
      <xdr:nvSpPr>
        <xdr:cNvPr id="723" name="楕円 722"/>
        <xdr:cNvSpPr/>
      </xdr:nvSpPr>
      <xdr:spPr>
        <a:xfrm>
          <a:off x="15430500" y="167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35352</xdr:rowOff>
    </xdr:from>
    <xdr:ext cx="534377" cy="259045"/>
    <xdr:sp macro="" textlink="">
      <xdr:nvSpPr>
        <xdr:cNvPr id="724" name="テキスト ボックス 723"/>
        <xdr:cNvSpPr txBox="1"/>
      </xdr:nvSpPr>
      <xdr:spPr>
        <a:xfrm>
          <a:off x="15214111" y="1649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112378</xdr:rowOff>
    </xdr:from>
    <xdr:to>
      <xdr:col>76</xdr:col>
      <xdr:colOff>165100</xdr:colOff>
      <xdr:row>98</xdr:row>
      <xdr:rowOff>42528</xdr:rowOff>
    </xdr:to>
    <xdr:sp macro="" textlink="">
      <xdr:nvSpPr>
        <xdr:cNvPr id="725" name="楕円 724"/>
        <xdr:cNvSpPr/>
      </xdr:nvSpPr>
      <xdr:spPr>
        <a:xfrm>
          <a:off x="14541500" y="167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59055</xdr:rowOff>
    </xdr:from>
    <xdr:ext cx="534377" cy="259045"/>
    <xdr:sp macro="" textlink="">
      <xdr:nvSpPr>
        <xdr:cNvPr id="726" name="テキスト ボックス 725"/>
        <xdr:cNvSpPr txBox="1"/>
      </xdr:nvSpPr>
      <xdr:spPr>
        <a:xfrm>
          <a:off x="14325111" y="1651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75354</xdr:rowOff>
    </xdr:from>
    <xdr:to>
      <xdr:col>72</xdr:col>
      <xdr:colOff>38100</xdr:colOff>
      <xdr:row>98</xdr:row>
      <xdr:rowOff>5504</xdr:rowOff>
    </xdr:to>
    <xdr:sp macro="" textlink="">
      <xdr:nvSpPr>
        <xdr:cNvPr id="727" name="楕円 726"/>
        <xdr:cNvSpPr/>
      </xdr:nvSpPr>
      <xdr:spPr>
        <a:xfrm>
          <a:off x="13652500" y="167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22031</xdr:rowOff>
    </xdr:from>
    <xdr:ext cx="534377" cy="259045"/>
    <xdr:sp macro="" textlink="">
      <xdr:nvSpPr>
        <xdr:cNvPr id="728" name="テキスト ボックス 727"/>
        <xdr:cNvSpPr txBox="1"/>
      </xdr:nvSpPr>
      <xdr:spPr>
        <a:xfrm>
          <a:off x="13436111" y="164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107051</xdr:rowOff>
    </xdr:from>
    <xdr:to>
      <xdr:col>67</xdr:col>
      <xdr:colOff>101600</xdr:colOff>
      <xdr:row>98</xdr:row>
      <xdr:rowOff>37201</xdr:rowOff>
    </xdr:to>
    <xdr:sp macro="" textlink="">
      <xdr:nvSpPr>
        <xdr:cNvPr id="729" name="楕円 728"/>
        <xdr:cNvSpPr/>
      </xdr:nvSpPr>
      <xdr:spPr>
        <a:xfrm>
          <a:off x="12763500" y="167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53728</xdr:rowOff>
    </xdr:from>
    <xdr:ext cx="534377" cy="259045"/>
    <xdr:sp macro="" textlink="">
      <xdr:nvSpPr>
        <xdr:cNvPr id="730" name="テキスト ボックス 729"/>
        <xdr:cNvSpPr txBox="1"/>
      </xdr:nvSpPr>
      <xdr:spPr>
        <a:xfrm>
          <a:off x="12547111" y="165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目的別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の決算額を各年度の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日の人口（例：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649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162,430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千円増加しており、歳出総額における住民一人当たりの値は、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599,524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618,613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758,807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675,701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697,209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千円と、特別定額給付金給付事業により歳出額が特に大きかった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を除けば徐々に増加している。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住民一人当たりの目的別歳出で類似団体平均より高くなっているものは衛生費、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消防費、公債費である。衛生費は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宇陀衛生一部事務組合負担金や病院事業特別会計繰出金の増等により増加した。商工費は奈良サテライトオフィスうだ整備事業等により増加し、類似団体平均を上回った。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消防機庫整備事業の減等により歳出額は下がったものの、広域消防組合への負担金が大きく、類似団体平均を大きく上回る状態が続いている。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公債費は前年度と比較して減少したものの依然として類似団体平均を上回って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類似団体平均を下回っているものの、新学校給食センター建設事業の増等により、住民一人当たりの額は増加した。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老朽化した各施設改修や維持管理費等の増が見込まれることから、行政改革を含め事業の取捨選択を行い、各目的への経費配分を適正に行っていく。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実質収支額は継続して黒字を確保しており、実質単年度収支についても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以降黒字となっている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年度においては財政調整基金の取崩しを行わなかったが、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年度は前年度に引き続き積立て（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百万円）を行いつつもほぼ同額の取崩し（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百万円）を行ったことなどから実質単年度収支額が減少し、標準財政規模比は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各施設改修等により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歳出額の増が見込まれることから、第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次宇陀市行政改革大綱に基づいて行財政改革に取り組み、持続可能な財政運営の確立に努める。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赤字となっている事業会計は、住宅新築資金等貸付事業特別会計である。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また、左表においてその他会計に含まれる保養センター事業特別会計については、市直営で実施している観光事業で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年の開設以来事業規模を拡大していたが、近隣での類似施設の整備や施設の老朽化などが要因となり年々累積赤字が拡大していった。そのため民間事業者による指定管理者制度を導入し、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年度から運営全般を指定管理者に委託して事業を実施するとともに、それまで勤務していた職員を普通会計に引き上げて事業を行い、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年度までに赤字を解消する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保養センター事業特別会計経営健全化計画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を策定した。計画に沿って赤字解消を進めてきた結果、計画では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年度での赤字解消を目指していたが、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年前倒しで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年度に目標を達成した。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土地取得事業特別会計は令和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年度末をもって廃止となった。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市全体として特別会計の安定運営に向けて推進するよう努める。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20009006</v>
      </c>
      <c r="BO4" s="371"/>
      <c r="BP4" s="371"/>
      <c r="BQ4" s="371"/>
      <c r="BR4" s="371"/>
      <c r="BS4" s="371"/>
      <c r="BT4" s="371"/>
      <c r="BU4" s="372"/>
      <c r="BV4" s="370">
        <v>19755536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4.2</v>
      </c>
      <c r="CU4" s="377"/>
      <c r="CV4" s="377"/>
      <c r="CW4" s="377"/>
      <c r="CX4" s="377"/>
      <c r="CY4" s="377"/>
      <c r="CZ4" s="377"/>
      <c r="DA4" s="378"/>
      <c r="DB4" s="376">
        <v>3.4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19480722</v>
      </c>
      <c r="BO5" s="408"/>
      <c r="BP5" s="408"/>
      <c r="BQ5" s="408"/>
      <c r="BR5" s="408"/>
      <c r="BS5" s="408"/>
      <c r="BT5" s="408"/>
      <c r="BU5" s="409"/>
      <c r="BV5" s="407">
        <v>19318292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94.6</v>
      </c>
      <c r="CU5" s="405"/>
      <c r="CV5" s="405"/>
      <c r="CW5" s="405"/>
      <c r="CX5" s="405"/>
      <c r="CY5" s="405"/>
      <c r="CZ5" s="405"/>
      <c r="DA5" s="406"/>
      <c r="DB5" s="404">
        <v>92.8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528284</v>
      </c>
      <c r="BO6" s="408"/>
      <c r="BP6" s="408"/>
      <c r="BQ6" s="408"/>
      <c r="BR6" s="408"/>
      <c r="BS6" s="408"/>
      <c r="BT6" s="408"/>
      <c r="BU6" s="409"/>
      <c r="BV6" s="407">
        <v>437244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95.6</v>
      </c>
      <c r="CU6" s="445"/>
      <c r="CV6" s="445"/>
      <c r="CW6" s="445"/>
      <c r="CX6" s="445"/>
      <c r="CY6" s="445"/>
      <c r="CZ6" s="445"/>
      <c r="DA6" s="446"/>
      <c r="DB6" s="444">
        <v>95.4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62680</v>
      </c>
      <c r="BO7" s="408"/>
      <c r="BP7" s="408"/>
      <c r="BQ7" s="408"/>
      <c r="BR7" s="408"/>
      <c r="BS7" s="408"/>
      <c r="BT7" s="408"/>
      <c r="BU7" s="409"/>
      <c r="BV7" s="407">
        <v>43605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11085459</v>
      </c>
      <c r="CU7" s="408"/>
      <c r="CV7" s="408"/>
      <c r="CW7" s="408"/>
      <c r="CX7" s="408"/>
      <c r="CY7" s="408"/>
      <c r="CZ7" s="408"/>
      <c r="DA7" s="409"/>
      <c r="DB7" s="407">
        <v>11585825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465604</v>
      </c>
      <c r="BO8" s="408"/>
      <c r="BP8" s="408"/>
      <c r="BQ8" s="408"/>
      <c r="BR8" s="408"/>
      <c r="BS8" s="408"/>
      <c r="BT8" s="408"/>
      <c r="BU8" s="409"/>
      <c r="BV8" s="407">
        <v>393639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0.28000000000000003</v>
      </c>
      <c r="CU8" s="448"/>
      <c r="CV8" s="448"/>
      <c r="CW8" s="448"/>
      <c r="CX8" s="448"/>
      <c r="CY8" s="448"/>
      <c r="CZ8" s="448"/>
      <c r="DA8" s="449"/>
      <c r="DB8" s="447">
        <v>0.28000000000000003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28121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71965</v>
      </c>
      <c r="BO9" s="408"/>
      <c r="BP9" s="408"/>
      <c r="BQ9" s="408"/>
      <c r="BR9" s="408"/>
      <c r="BS9" s="408"/>
      <c r="BT9" s="408"/>
      <c r="BU9" s="409"/>
      <c r="BV9" s="407">
        <v>263156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17.8</v>
      </c>
      <c r="CU9" s="405"/>
      <c r="CV9" s="405"/>
      <c r="CW9" s="405"/>
      <c r="CX9" s="405"/>
      <c r="CY9" s="405"/>
      <c r="CZ9" s="405"/>
      <c r="DA9" s="406"/>
      <c r="DB9" s="404">
        <v>18.899999999999999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31105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110</v>
      </c>
      <c r="AV10" s="440"/>
      <c r="AW10" s="440"/>
      <c r="AX10" s="440"/>
      <c r="AY10" s="441" t="s">
        <v>122</v>
      </c>
      <c r="AZ10" s="442"/>
      <c r="BA10" s="442"/>
      <c r="BB10" s="442"/>
      <c r="BC10" s="442"/>
      <c r="BD10" s="442"/>
      <c r="BE10" s="442"/>
      <c r="BF10" s="442"/>
      <c r="BG10" s="442"/>
      <c r="BH10" s="442"/>
      <c r="BI10" s="442"/>
      <c r="BJ10" s="442"/>
      <c r="BK10" s="442"/>
      <c r="BL10" s="442"/>
      <c r="BM10" s="443"/>
      <c r="BN10" s="407">
        <v>335139</v>
      </c>
      <c r="BO10" s="408"/>
      <c r="BP10" s="408"/>
      <c r="BQ10" s="408"/>
      <c r="BR10" s="408"/>
      <c r="BS10" s="408"/>
      <c r="BT10" s="408"/>
      <c r="BU10" s="409"/>
      <c r="BV10" s="407">
        <v>345775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110</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27941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330000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27644</v>
      </c>
      <c r="S13" s="492"/>
      <c r="T13" s="492"/>
      <c r="U13" s="492"/>
      <c r="V13" s="493"/>
      <c r="W13" s="423" t="s">
        <v>140</v>
      </c>
      <c r="X13" s="424"/>
      <c r="Y13" s="424"/>
      <c r="Z13" s="424"/>
      <c r="AA13" s="424"/>
      <c r="AB13" s="414"/>
      <c r="AC13" s="458">
        <v>917</v>
      </c>
      <c r="AD13" s="459"/>
      <c r="AE13" s="459"/>
      <c r="AF13" s="459"/>
      <c r="AG13" s="501"/>
      <c r="AH13" s="458">
        <v>1204</v>
      </c>
      <c r="AI13" s="459"/>
      <c r="AJ13" s="459"/>
      <c r="AK13" s="459"/>
      <c r="AL13" s="460"/>
      <c r="AM13" s="436" t="s">
        <v>141</v>
      </c>
      <c r="AN13" s="437"/>
      <c r="AO13" s="437"/>
      <c r="AP13" s="437"/>
      <c r="AQ13" s="437"/>
      <c r="AR13" s="437"/>
      <c r="AS13" s="437"/>
      <c r="AT13" s="438"/>
      <c r="AU13" s="439" t="s">
        <v>110</v>
      </c>
      <c r="AV13" s="440"/>
      <c r="AW13" s="440"/>
      <c r="AX13" s="440"/>
      <c r="AY13" s="441" t="s">
        <v>142</v>
      </c>
      <c r="AZ13" s="442"/>
      <c r="BA13" s="442"/>
      <c r="BB13" s="442"/>
      <c r="BC13" s="442"/>
      <c r="BD13" s="442"/>
      <c r="BE13" s="442"/>
      <c r="BF13" s="442"/>
      <c r="BG13" s="442"/>
      <c r="BH13" s="442"/>
      <c r="BI13" s="442"/>
      <c r="BJ13" s="442"/>
      <c r="BK13" s="442"/>
      <c r="BL13" s="442"/>
      <c r="BM13" s="443"/>
      <c r="BN13" s="407">
        <v>77104</v>
      </c>
      <c r="BO13" s="408"/>
      <c r="BP13" s="408"/>
      <c r="BQ13" s="408"/>
      <c r="BR13" s="408"/>
      <c r="BS13" s="408"/>
      <c r="BT13" s="408"/>
      <c r="BU13" s="409"/>
      <c r="BV13" s="407">
        <v>608931</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11</v>
      </c>
      <c r="CU13" s="405"/>
      <c r="CV13" s="405"/>
      <c r="CW13" s="405"/>
      <c r="CX13" s="405"/>
      <c r="CY13" s="405"/>
      <c r="CZ13" s="405"/>
      <c r="DA13" s="406"/>
      <c r="DB13" s="404">
        <v>12.7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28590</v>
      </c>
      <c r="S14" s="492"/>
      <c r="T14" s="492"/>
      <c r="U14" s="492"/>
      <c r="V14" s="493"/>
      <c r="W14" s="397"/>
      <c r="X14" s="398"/>
      <c r="Y14" s="398"/>
      <c r="Z14" s="398"/>
      <c r="AA14" s="398"/>
      <c r="AB14" s="387"/>
      <c r="AC14" s="494">
        <v>7.6</v>
      </c>
      <c r="AD14" s="495"/>
      <c r="AE14" s="495"/>
      <c r="AF14" s="495"/>
      <c r="AG14" s="496"/>
      <c r="AH14" s="494">
        <v>8.9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84.2</v>
      </c>
      <c r="CU14" s="506"/>
      <c r="CV14" s="506"/>
      <c r="CW14" s="506"/>
      <c r="CX14" s="506"/>
      <c r="CY14" s="506"/>
      <c r="CZ14" s="506"/>
      <c r="DA14" s="507"/>
      <c r="DB14" s="505">
        <v>86.1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28327</v>
      </c>
      <c r="S15" s="492"/>
      <c r="T15" s="492"/>
      <c r="U15" s="492"/>
      <c r="V15" s="493"/>
      <c r="W15" s="423" t="s">
        <v>147</v>
      </c>
      <c r="X15" s="424"/>
      <c r="Y15" s="424"/>
      <c r="Z15" s="424"/>
      <c r="AA15" s="424"/>
      <c r="AB15" s="414"/>
      <c r="AC15" s="458">
        <v>2679</v>
      </c>
      <c r="AD15" s="459"/>
      <c r="AE15" s="459"/>
      <c r="AF15" s="459"/>
      <c r="AG15" s="501"/>
      <c r="AH15" s="458">
        <v>3057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2830091</v>
      </c>
      <c r="BO15" s="371"/>
      <c r="BP15" s="371"/>
      <c r="BQ15" s="371"/>
      <c r="BR15" s="371"/>
      <c r="BS15" s="371"/>
      <c r="BT15" s="371"/>
      <c r="BU15" s="372"/>
      <c r="BV15" s="370">
        <v>2788652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22.1</v>
      </c>
      <c r="AD16" s="495"/>
      <c r="AE16" s="495"/>
      <c r="AF16" s="495"/>
      <c r="AG16" s="496"/>
      <c r="AH16" s="494">
        <v>22.7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10290114</v>
      </c>
      <c r="BO16" s="408"/>
      <c r="BP16" s="408"/>
      <c r="BQ16" s="408"/>
      <c r="BR16" s="408"/>
      <c r="BS16" s="408"/>
      <c r="BT16" s="408"/>
      <c r="BU16" s="409"/>
      <c r="BV16" s="407">
        <v>10427170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8504</v>
      </c>
      <c r="AD17" s="459"/>
      <c r="AE17" s="459"/>
      <c r="AF17" s="459"/>
      <c r="AG17" s="501"/>
      <c r="AH17" s="458">
        <v>9230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3508123</v>
      </c>
      <c r="BO17" s="408"/>
      <c r="BP17" s="408"/>
      <c r="BQ17" s="408"/>
      <c r="BR17" s="408"/>
      <c r="BS17" s="408"/>
      <c r="BT17" s="408"/>
      <c r="BU17" s="409"/>
      <c r="BV17" s="407">
        <v>3460962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247.5</v>
      </c>
      <c r="M18" s="531"/>
      <c r="N18" s="531"/>
      <c r="O18" s="531"/>
      <c r="P18" s="531"/>
      <c r="Q18" s="531"/>
      <c r="R18" s="532"/>
      <c r="S18" s="532"/>
      <c r="T18" s="532"/>
      <c r="U18" s="532"/>
      <c r="V18" s="533"/>
      <c r="W18" s="425"/>
      <c r="X18" s="426"/>
      <c r="Y18" s="426"/>
      <c r="Z18" s="426"/>
      <c r="AA18" s="426"/>
      <c r="AB18" s="417"/>
      <c r="AC18" s="534">
        <v>70.3</v>
      </c>
      <c r="AD18" s="535"/>
      <c r="AE18" s="535"/>
      <c r="AF18" s="535"/>
      <c r="AG18" s="536"/>
      <c r="AH18" s="534">
        <v>68.400000000000006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10587168</v>
      </c>
      <c r="BO18" s="408"/>
      <c r="BP18" s="408"/>
      <c r="BQ18" s="408"/>
      <c r="BR18" s="408"/>
      <c r="BS18" s="408"/>
      <c r="BT18" s="408"/>
      <c r="BU18" s="409"/>
      <c r="BV18" s="407">
        <v>10818075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114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13826251</v>
      </c>
      <c r="BO19" s="408"/>
      <c r="BP19" s="408"/>
      <c r="BQ19" s="408"/>
      <c r="BR19" s="408"/>
      <c r="BS19" s="408"/>
      <c r="BT19" s="408"/>
      <c r="BU19" s="409"/>
      <c r="BV19" s="407">
        <v>13629176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10852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22939459</v>
      </c>
      <c r="BO22" s="371"/>
      <c r="BP22" s="371"/>
      <c r="BQ22" s="371"/>
      <c r="BR22" s="371"/>
      <c r="BS22" s="371"/>
      <c r="BT22" s="371"/>
      <c r="BU22" s="372"/>
      <c r="BV22" s="370">
        <v>23422504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15296810</v>
      </c>
      <c r="BO23" s="408"/>
      <c r="BP23" s="408"/>
      <c r="BQ23" s="408"/>
      <c r="BR23" s="408"/>
      <c r="BS23" s="408"/>
      <c r="BT23" s="408"/>
      <c r="BU23" s="409"/>
      <c r="BV23" s="407">
        <v>15125833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6970</v>
      </c>
      <c r="R24" s="459"/>
      <c r="S24" s="459"/>
      <c r="T24" s="459"/>
      <c r="U24" s="459"/>
      <c r="V24" s="501"/>
      <c r="W24" s="553"/>
      <c r="X24" s="554"/>
      <c r="Y24" s="555"/>
      <c r="Z24" s="457" t="s">
        <v>172</v>
      </c>
      <c r="AA24" s="437"/>
      <c r="AB24" s="437"/>
      <c r="AC24" s="437"/>
      <c r="AD24" s="437"/>
      <c r="AE24" s="437"/>
      <c r="AF24" s="437"/>
      <c r="AG24" s="438"/>
      <c r="AH24" s="458">
        <v>325</v>
      </c>
      <c r="AI24" s="459"/>
      <c r="AJ24" s="459"/>
      <c r="AK24" s="459"/>
      <c r="AL24" s="501"/>
      <c r="AM24" s="458">
        <v>1053000</v>
      </c>
      <c r="AN24" s="459"/>
      <c r="AO24" s="459"/>
      <c r="AP24" s="459"/>
      <c r="AQ24" s="459"/>
      <c r="AR24" s="501"/>
      <c r="AS24" s="458">
        <v>3240</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16393222</v>
      </c>
      <c r="BO24" s="408"/>
      <c r="BP24" s="408"/>
      <c r="BQ24" s="408"/>
      <c r="BR24" s="408"/>
      <c r="BS24" s="408"/>
      <c r="BT24" s="408"/>
      <c r="BU24" s="409"/>
      <c r="BV24" s="407">
        <v>16286082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6120</v>
      </c>
      <c r="R25" s="459"/>
      <c r="S25" s="459"/>
      <c r="T25" s="459"/>
      <c r="U25" s="459"/>
      <c r="V25" s="501"/>
      <c r="W25" s="553"/>
      <c r="X25" s="554"/>
      <c r="Y25" s="555"/>
      <c r="Z25" s="457" t="s">
        <v>175</v>
      </c>
      <c r="AA25" s="437"/>
      <c r="AB25" s="437"/>
      <c r="AC25" s="437"/>
      <c r="AD25" s="437"/>
      <c r="AE25" s="437"/>
      <c r="AF25" s="437"/>
      <c r="AG25" s="438"/>
      <c r="AH25" s="458" t="s">
        <v>130</v>
      </c>
      <c r="AI25" s="459"/>
      <c r="AJ25" s="459"/>
      <c r="AK25" s="459"/>
      <c r="AL25" s="501"/>
      <c r="AM25" s="458" t="s">
        <v>130</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2467117</v>
      </c>
      <c r="BO25" s="371"/>
      <c r="BP25" s="371"/>
      <c r="BQ25" s="371"/>
      <c r="BR25" s="371"/>
      <c r="BS25" s="371"/>
      <c r="BT25" s="371"/>
      <c r="BU25" s="372"/>
      <c r="BV25" s="370">
        <v>947445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5130</v>
      </c>
      <c r="R26" s="459"/>
      <c r="S26" s="459"/>
      <c r="T26" s="459"/>
      <c r="U26" s="459"/>
      <c r="V26" s="501"/>
      <c r="W26" s="553"/>
      <c r="X26" s="554"/>
      <c r="Y26" s="555"/>
      <c r="Z26" s="457" t="s">
        <v>179</v>
      </c>
      <c r="AA26" s="559"/>
      <c r="AB26" s="559"/>
      <c r="AC26" s="559"/>
      <c r="AD26" s="559"/>
      <c r="AE26" s="559"/>
      <c r="AF26" s="559"/>
      <c r="AG26" s="560"/>
      <c r="AH26" s="458">
        <v>22</v>
      </c>
      <c r="AI26" s="459"/>
      <c r="AJ26" s="459"/>
      <c r="AK26" s="459"/>
      <c r="AL26" s="501"/>
      <c r="AM26" s="458">
        <v>63536</v>
      </c>
      <c r="AN26" s="459"/>
      <c r="AO26" s="459"/>
      <c r="AP26" s="459"/>
      <c r="AQ26" s="459"/>
      <c r="AR26" s="501"/>
      <c r="AS26" s="458">
        <v>2888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4300</v>
      </c>
      <c r="R27" s="459"/>
      <c r="S27" s="459"/>
      <c r="T27" s="459"/>
      <c r="U27" s="459"/>
      <c r="V27" s="501"/>
      <c r="W27" s="553"/>
      <c r="X27" s="554"/>
      <c r="Y27" s="555"/>
      <c r="Z27" s="457" t="s">
        <v>182</v>
      </c>
      <c r="AA27" s="437"/>
      <c r="AB27" s="437"/>
      <c r="AC27" s="437"/>
      <c r="AD27" s="437"/>
      <c r="AE27" s="437"/>
      <c r="AF27" s="437"/>
      <c r="AG27" s="438"/>
      <c r="AH27" s="458">
        <v>13</v>
      </c>
      <c r="AI27" s="459"/>
      <c r="AJ27" s="459"/>
      <c r="AK27" s="459"/>
      <c r="AL27" s="501"/>
      <c r="AM27" s="458">
        <v>46208</v>
      </c>
      <c r="AN27" s="459"/>
      <c r="AO27" s="459"/>
      <c r="AP27" s="459"/>
      <c r="AQ27" s="459"/>
      <c r="AR27" s="501"/>
      <c r="AS27" s="458">
        <v>3554</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130</v>
      </c>
      <c r="BO27" s="527"/>
      <c r="BP27" s="527"/>
      <c r="BQ27" s="527"/>
      <c r="BR27" s="527"/>
      <c r="BS27" s="527"/>
      <c r="BT27" s="527"/>
      <c r="BU27" s="528"/>
      <c r="BV27" s="526" t="s">
        <v>138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3600</v>
      </c>
      <c r="R28" s="459"/>
      <c r="S28" s="459"/>
      <c r="T28" s="459"/>
      <c r="U28" s="459"/>
      <c r="V28" s="501"/>
      <c r="W28" s="553"/>
      <c r="X28" s="554"/>
      <c r="Y28" s="555"/>
      <c r="Z28" s="457" t="s">
        <v>185</v>
      </c>
      <c r="AA28" s="437"/>
      <c r="AB28" s="437"/>
      <c r="AC28" s="437"/>
      <c r="AD28" s="437"/>
      <c r="AE28" s="437"/>
      <c r="AF28" s="437"/>
      <c r="AG28" s="438"/>
      <c r="AH28" s="458" t="s">
        <v>130</v>
      </c>
      <c r="AI28" s="459"/>
      <c r="AJ28" s="459"/>
      <c r="AK28" s="459"/>
      <c r="AL28" s="501"/>
      <c r="AM28" s="458" t="s">
        <v>176</v>
      </c>
      <c r="AN28" s="459"/>
      <c r="AO28" s="459"/>
      <c r="AP28" s="459"/>
      <c r="AQ28" s="459"/>
      <c r="AR28" s="501"/>
      <c r="AS28" s="458" t="s">
        <v>138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2032809</v>
      </c>
      <c r="BO28" s="371"/>
      <c r="BP28" s="371"/>
      <c r="BQ28" s="371"/>
      <c r="BR28" s="371"/>
      <c r="BS28" s="371"/>
      <c r="BT28" s="371"/>
      <c r="BU28" s="372"/>
      <c r="BV28" s="370">
        <v>2027673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12</v>
      </c>
      <c r="M29" s="459"/>
      <c r="N29" s="459"/>
      <c r="O29" s="459"/>
      <c r="P29" s="501"/>
      <c r="Q29" s="458">
        <v>3300</v>
      </c>
      <c r="R29" s="459"/>
      <c r="S29" s="459"/>
      <c r="T29" s="459"/>
      <c r="U29" s="459"/>
      <c r="V29" s="501"/>
      <c r="W29" s="556"/>
      <c r="X29" s="557"/>
      <c r="Y29" s="558"/>
      <c r="Z29" s="457" t="s">
        <v>188</v>
      </c>
      <c r="AA29" s="437"/>
      <c r="AB29" s="437"/>
      <c r="AC29" s="437"/>
      <c r="AD29" s="437"/>
      <c r="AE29" s="437"/>
      <c r="AF29" s="437"/>
      <c r="AG29" s="438"/>
      <c r="AH29" s="458">
        <v>338</v>
      </c>
      <c r="AI29" s="459"/>
      <c r="AJ29" s="459"/>
      <c r="AK29" s="459"/>
      <c r="AL29" s="501"/>
      <c r="AM29" s="458">
        <v>1099208</v>
      </c>
      <c r="AN29" s="459"/>
      <c r="AO29" s="459"/>
      <c r="AP29" s="459"/>
      <c r="AQ29" s="459"/>
      <c r="AR29" s="501"/>
      <c r="AS29" s="458">
        <v>3252</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109656</v>
      </c>
      <c r="BO29" s="408"/>
      <c r="BP29" s="408"/>
      <c r="BQ29" s="408"/>
      <c r="BR29" s="408"/>
      <c r="BS29" s="408"/>
      <c r="BT29" s="408"/>
      <c r="BU29" s="409"/>
      <c r="BV29" s="407">
        <v>110752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98.7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2636620</v>
      </c>
      <c r="BO30" s="527"/>
      <c r="BP30" s="527"/>
      <c r="BQ30" s="527"/>
      <c r="BR30" s="527"/>
      <c r="BS30" s="527"/>
      <c r="BT30" s="527"/>
      <c r="BU30" s="528"/>
      <c r="BV30" s="526">
        <v>2589861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保養センター事業特別会計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宇陀衛生一部事務組合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宇陀市土地開発公社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病院事業特別会計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奈良県市町村総合事務組合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霊苑事業特別会計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IF('各会計、関係団体の財政状況及び健全化判断比率'!B33="","",'各会計、関係団体の財政状況及び健全化判断比率'!B33)</f>
        <v>介護老人保健施設事業特別会計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東宇陀環境衛生組合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10</v>
      </c>
      <c r="AN37" s="597"/>
      <c r="AO37" s="598" t="str">
        <f>IF('各会計、関係団体の財政状況及び健全化判断比率'!B34="","",'各会計、関係団体の財政状況及び健全化判断比率'!B34)</f>
        <v>水道事業特別会計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奈良広域水質検査センター組合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11</v>
      </c>
      <c r="AN38" s="597"/>
      <c r="AO38" s="598" t="str">
        <f>IF('各会計、関係団体の財政状況及び健全化判断比率'!B35="","",'各会計、関係団体の財政状況及び健全化判断比率'!B35)</f>
        <v>下水道事業特別会計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桜井宇陀広域連合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奈良県住宅新築資金等貸付回収管理組合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奈良県後期高齢者医療広域連合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奈良県広域消防組合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UqI8dRN1j2m0+uHDlUjtbpzeTfwd0wW06r+v5DbXt/Vq2+EL65uCM93QQ3aL6a9dy+jb0VRK6E0mJRvJ3Q8pQ==" saltValue="OEZishH9U1MRGA8u9HM2P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575</v>
      </c>
      <c r="D34" s="1151"/>
      <c r="E34" s="1152"/>
      <c r="F34" s="32" t="s">
        <v>576</v>
      </c>
      <c r="G34" s="33" t="s">
        <v>577</v>
      </c>
      <c r="H34" s="33" t="s">
        <v>578</v>
      </c>
      <c r="I34" s="33" t="s">
        <v>579</v>
      </c>
      <c r="J34" s="34" t="s">
        <v>579</v>
      </c>
      <c r="K34" s="22"/>
      <c r="L34" s="22"/>
      <c r="M34" s="22"/>
      <c r="N34" s="22"/>
      <c r="O34" s="22"/>
      <c r="P34" s="22"/>
    </row>
    <row r="35" spans="1:16" ht="39" customHeight="1" x14ac:dyDescent="0.15">
      <c r="A35" s="22"/>
      <c r="B35" s="35"/>
      <c r="C35" s="1145" t="s">
        <v>580</v>
      </c>
      <c r="D35" s="1146"/>
      <c r="E35" s="1147"/>
      <c r="F35" s="36">
        <v>3.96</v>
      </c>
      <c r="G35" s="37">
        <v>3.45</v>
      </c>
      <c r="H35" s="37">
        <v>4.7699999999999996</v>
      </c>
      <c r="I35" s="37">
        <v>9.74</v>
      </c>
      <c r="J35" s="38">
        <v>13.79</v>
      </c>
      <c r="K35" s="22"/>
      <c r="L35" s="22"/>
      <c r="M35" s="22"/>
      <c r="N35" s="22"/>
      <c r="O35" s="22"/>
      <c r="P35" s="22"/>
    </row>
    <row r="36" spans="1:16" ht="39" customHeight="1" x14ac:dyDescent="0.15">
      <c r="A36" s="22"/>
      <c r="B36" s="35"/>
      <c r="C36" s="1145" t="s">
        <v>581</v>
      </c>
      <c r="D36" s="1146"/>
      <c r="E36" s="1147"/>
      <c r="F36" s="36">
        <v>9.74</v>
      </c>
      <c r="G36" s="37">
        <v>9.75</v>
      </c>
      <c r="H36" s="37">
        <v>9.23</v>
      </c>
      <c r="I36" s="37">
        <v>8.6199999999999992</v>
      </c>
      <c r="J36" s="38">
        <v>8.67</v>
      </c>
      <c r="K36" s="22"/>
      <c r="L36" s="22"/>
      <c r="M36" s="22"/>
      <c r="N36" s="22"/>
      <c r="O36" s="22"/>
      <c r="P36" s="22"/>
    </row>
    <row r="37" spans="1:16" ht="39" customHeight="1" x14ac:dyDescent="0.15">
      <c r="A37" s="22"/>
      <c r="B37" s="35"/>
      <c r="C37" s="1145" t="s">
        <v>582</v>
      </c>
      <c r="D37" s="1146"/>
      <c r="E37" s="1147"/>
      <c r="F37" s="36">
        <v>4.78</v>
      </c>
      <c r="G37" s="37">
        <v>4.18</v>
      </c>
      <c r="H37" s="37">
        <v>3.59</v>
      </c>
      <c r="I37" s="37">
        <v>5.6</v>
      </c>
      <c r="J37" s="38">
        <v>6.42</v>
      </c>
      <c r="K37" s="22"/>
      <c r="L37" s="22"/>
      <c r="M37" s="22"/>
      <c r="N37" s="22"/>
      <c r="O37" s="22"/>
      <c r="P37" s="22"/>
    </row>
    <row r="38" spans="1:16" ht="39" customHeight="1" x14ac:dyDescent="0.15">
      <c r="A38" s="22"/>
      <c r="B38" s="35"/>
      <c r="C38" s="1145" t="s">
        <v>583</v>
      </c>
      <c r="D38" s="1146"/>
      <c r="E38" s="1147"/>
      <c r="F38" s="36">
        <v>0.82</v>
      </c>
      <c r="G38" s="37">
        <v>1.01</v>
      </c>
      <c r="H38" s="37">
        <v>0.9</v>
      </c>
      <c r="I38" s="37">
        <v>1.53</v>
      </c>
      <c r="J38" s="38">
        <v>2.27</v>
      </c>
      <c r="K38" s="22"/>
      <c r="L38" s="22"/>
      <c r="M38" s="22"/>
      <c r="N38" s="22"/>
      <c r="O38" s="22"/>
      <c r="P38" s="22"/>
    </row>
    <row r="39" spans="1:16" ht="39" customHeight="1" x14ac:dyDescent="0.15">
      <c r="A39" s="22"/>
      <c r="B39" s="35"/>
      <c r="C39" s="1145" t="s">
        <v>584</v>
      </c>
      <c r="D39" s="1146"/>
      <c r="E39" s="1147"/>
      <c r="F39" s="36">
        <v>0.06</v>
      </c>
      <c r="G39" s="37">
        <v>0.06</v>
      </c>
      <c r="H39" s="37">
        <v>0.41</v>
      </c>
      <c r="I39" s="37">
        <v>0.55000000000000004</v>
      </c>
      <c r="J39" s="38">
        <v>0.48</v>
      </c>
      <c r="K39" s="22"/>
      <c r="L39" s="22"/>
      <c r="M39" s="22"/>
      <c r="N39" s="22"/>
      <c r="O39" s="22"/>
      <c r="P39" s="22"/>
    </row>
    <row r="40" spans="1:16" ht="39" customHeight="1" x14ac:dyDescent="0.15">
      <c r="A40" s="22"/>
      <c r="B40" s="35"/>
      <c r="C40" s="1145" t="s">
        <v>585</v>
      </c>
      <c r="D40" s="1146"/>
      <c r="E40" s="1147"/>
      <c r="F40" s="36">
        <v>0.96</v>
      </c>
      <c r="G40" s="37">
        <v>0.91</v>
      </c>
      <c r="H40" s="37">
        <v>0.25</v>
      </c>
      <c r="I40" s="37">
        <v>0.66</v>
      </c>
      <c r="J40" s="38">
        <v>0.17</v>
      </c>
      <c r="K40" s="22"/>
      <c r="L40" s="22"/>
      <c r="M40" s="22"/>
      <c r="N40" s="22"/>
      <c r="O40" s="22"/>
      <c r="P40" s="22"/>
    </row>
    <row r="41" spans="1:16" ht="39" customHeight="1" x14ac:dyDescent="0.15">
      <c r="A41" s="22"/>
      <c r="B41" s="35"/>
      <c r="C41" s="1145" t="s">
        <v>586</v>
      </c>
      <c r="D41" s="1146"/>
      <c r="E41" s="1147"/>
      <c r="F41" s="36">
        <v>2.78</v>
      </c>
      <c r="G41" s="37">
        <v>2.1800000000000002</v>
      </c>
      <c r="H41" s="37">
        <v>1.68</v>
      </c>
      <c r="I41" s="37">
        <v>0.68</v>
      </c>
      <c r="J41" s="38">
        <v>0.1</v>
      </c>
      <c r="K41" s="22"/>
      <c r="L41" s="22"/>
      <c r="M41" s="22"/>
      <c r="N41" s="22"/>
      <c r="O41" s="22"/>
      <c r="P41" s="22"/>
    </row>
    <row r="42" spans="1:16" ht="39" customHeight="1" x14ac:dyDescent="0.15">
      <c r="A42" s="22"/>
      <c r="B42" s="39"/>
      <c r="C42" s="1145" t="s">
        <v>587</v>
      </c>
      <c r="D42" s="1146"/>
      <c r="E42" s="1147"/>
      <c r="F42" s="36" t="s">
        <v>588</v>
      </c>
      <c r="G42" s="37" t="s">
        <v>525</v>
      </c>
      <c r="H42" s="37" t="s">
        <v>525</v>
      </c>
      <c r="I42" s="37" t="s">
        <v>525</v>
      </c>
      <c r="J42" s="38" t="s">
        <v>525</v>
      </c>
      <c r="K42" s="22"/>
      <c r="L42" s="22"/>
      <c r="M42" s="22"/>
      <c r="N42" s="22"/>
      <c r="O42" s="22"/>
      <c r="P42" s="22"/>
    </row>
    <row r="43" spans="1:16" ht="39" customHeight="1" thickBot="1" x14ac:dyDescent="0.2">
      <c r="A43" s="22"/>
      <c r="B43" s="40"/>
      <c r="C43" s="1148" t="s">
        <v>589</v>
      </c>
      <c r="D43" s="1149"/>
      <c r="E43" s="1150"/>
      <c r="F43" s="41">
        <v>0.01</v>
      </c>
      <c r="G43" s="42">
        <v>0.02</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rd/226PYmlEzXjXtxUNb3lzEOYOrfP3eONKrNsmISiT5CtjgbsgP4UYWQb31brK1puhGGF5AERwbKTlSeaCOw==" saltValue="Bf95Tni/twIAGaOs9lgN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2646</v>
      </c>
      <c r="L45" s="60">
        <v>2874</v>
      </c>
      <c r="M45" s="60">
        <v>2493</v>
      </c>
      <c r="N45" s="60">
        <v>2647</v>
      </c>
      <c r="O45" s="61">
        <v>2495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14</v>
      </c>
      <c r="F47" s="1161"/>
      <c r="G47" s="1161"/>
      <c r="H47" s="1161"/>
      <c r="I47" s="1161"/>
      <c r="J47" s="1162"/>
      <c r="K47" s="63">
        <v>1</v>
      </c>
      <c r="L47" s="64">
        <v>1</v>
      </c>
      <c r="M47" s="64">
        <v>1</v>
      </c>
      <c r="N47" s="64">
        <v>1</v>
      </c>
      <c r="O47" s="65">
        <v>1</v>
      </c>
      <c r="P47" s="48"/>
      <c r="Q47" s="48"/>
      <c r="R47" s="48"/>
      <c r="S47" s="48"/>
      <c r="T47" s="48"/>
      <c r="U47" s="48"/>
    </row>
    <row r="48" spans="1:21" ht="30.75" customHeight="1" x14ac:dyDescent="0.15">
      <c r="A48" s="48"/>
      <c r="B48" s="1155"/>
      <c r="C48" s="1156"/>
      <c r="D48" s="62"/>
      <c r="E48" s="1161" t="s">
        <v>15</v>
      </c>
      <c r="F48" s="1161"/>
      <c r="G48" s="1161"/>
      <c r="H48" s="1161"/>
      <c r="I48" s="1161"/>
      <c r="J48" s="1162"/>
      <c r="K48" s="63">
        <v>583</v>
      </c>
      <c r="L48" s="64">
        <v>562</v>
      </c>
      <c r="M48" s="64">
        <v>497</v>
      </c>
      <c r="N48" s="64">
        <v>549</v>
      </c>
      <c r="O48" s="65">
        <v>544</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525</v>
      </c>
      <c r="L49" s="64" t="s">
        <v>525</v>
      </c>
      <c r="M49" s="64" t="s">
        <v>525</v>
      </c>
      <c r="N49" s="64" t="s">
        <v>525</v>
      </c>
      <c r="O49" s="65">
        <v>49</v>
      </c>
      <c r="P49" s="48"/>
      <c r="Q49" s="48"/>
      <c r="R49" s="48"/>
      <c r="S49" s="48"/>
      <c r="T49" s="48"/>
      <c r="U49" s="48"/>
    </row>
    <row r="50" spans="1:21" ht="30.75" customHeight="1" x14ac:dyDescent="0.15">
      <c r="A50" s="48"/>
      <c r="B50" s="1155"/>
      <c r="C50" s="1156"/>
      <c r="D50" s="62"/>
      <c r="E50" s="1161" t="s">
        <v>17</v>
      </c>
      <c r="F50" s="1161"/>
      <c r="G50" s="1161"/>
      <c r="H50" s="1161"/>
      <c r="I50" s="1161"/>
      <c r="J50" s="1162"/>
      <c r="K50" s="63">
        <v>67</v>
      </c>
      <c r="L50" s="64">
        <v>70</v>
      </c>
      <c r="M50" s="64">
        <v>74</v>
      </c>
      <c r="N50" s="64">
        <v>68</v>
      </c>
      <c r="O50" s="65" t="s">
        <v>525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2091</v>
      </c>
      <c r="L52" s="64">
        <v>2103</v>
      </c>
      <c r="M52" s="64">
        <v>2050</v>
      </c>
      <c r="N52" s="64">
        <v>2204</v>
      </c>
      <c r="O52" s="65">
        <v>2116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1206</v>
      </c>
      <c r="L53" s="69">
        <v>1404</v>
      </c>
      <c r="M53" s="69">
        <v>1015</v>
      </c>
      <c r="N53" s="69">
        <v>1061</v>
      </c>
      <c r="O53" s="70">
        <v>973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606</v>
      </c>
      <c r="L58" s="84" t="s">
        <v>606</v>
      </c>
      <c r="M58" s="84" t="s">
        <v>606</v>
      </c>
      <c r="N58" s="84" t="s">
        <v>606</v>
      </c>
      <c r="O58" s="85" t="s">
        <v>606</v>
      </c>
    </row>
    <row r="59" spans="1:21" ht="31.5" customHeight="1" x14ac:dyDescent="0.15">
      <c r="B59" s="1171"/>
      <c r="C59" s="1172"/>
      <c r="D59" s="1178" t="s">
        <v>28</v>
      </c>
      <c r="E59" s="1179"/>
      <c r="F59" s="1179"/>
      <c r="G59" s="1179"/>
      <c r="H59" s="1179"/>
      <c r="I59" s="1179"/>
      <c r="J59" s="1180"/>
      <c r="K59" s="86" t="s">
        <v>606</v>
      </c>
      <c r="L59" s="87" t="s">
        <v>606</v>
      </c>
      <c r="M59" s="87" t="s">
        <v>606</v>
      </c>
      <c r="N59" s="87" t="s">
        <v>606</v>
      </c>
      <c r="O59" s="88" t="s">
        <v>606</v>
      </c>
    </row>
    <row r="60" spans="1:21" ht="31.5" customHeight="1" thickBot="1" x14ac:dyDescent="0.2">
      <c r="B60" s="1173"/>
      <c r="C60" s="1174"/>
      <c r="D60" s="1181" t="s">
        <v>29</v>
      </c>
      <c r="E60" s="1182"/>
      <c r="F60" s="1182"/>
      <c r="G60" s="1182"/>
      <c r="H60" s="1182"/>
      <c r="I60" s="1182"/>
      <c r="J60" s="1183"/>
      <c r="K60" s="89">
        <v>8</v>
      </c>
      <c r="L60" s="90">
        <v>8</v>
      </c>
      <c r="M60" s="90">
        <v>9</v>
      </c>
      <c r="N60" s="90">
        <v>10</v>
      </c>
      <c r="O60" s="91">
        <v>11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PmXsUGFi4T/noPsESRgYrPc1+ExcxIbdtORKgFirXrc1iQGiVlwCciv+ohlXnlmtZtquW+TjIVvil8TZtIn/A==" saltValue="A3os6Iya74OzdKSl69Fd5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4" t="s">
        <v>32</v>
      </c>
      <c r="C41" s="1185"/>
      <c r="D41" s="105"/>
      <c r="E41" s="1190" t="s">
        <v>33</v>
      </c>
      <c r="F41" s="1190"/>
      <c r="G41" s="1190"/>
      <c r="H41" s="1191"/>
      <c r="I41" s="355">
        <v>25206</v>
      </c>
      <c r="J41" s="356">
        <v>24516</v>
      </c>
      <c r="K41" s="356">
        <v>24316</v>
      </c>
      <c r="L41" s="356">
        <v>23423</v>
      </c>
      <c r="M41" s="357">
        <v>22939</v>
      </c>
    </row>
    <row r="42" spans="2:13" ht="27.75" customHeight="1" x14ac:dyDescent="0.15">
      <c r="B42" s="1186"/>
      <c r="C42" s="1187"/>
      <c r="D42" s="106"/>
      <c r="E42" s="1192" t="s">
        <v>34</v>
      </c>
      <c r="F42" s="1192"/>
      <c r="G42" s="1192"/>
      <c r="H42" s="1193"/>
      <c r="I42" s="358" t="s">
        <v>525</v>
      </c>
      <c r="J42" s="359" t="s">
        <v>525</v>
      </c>
      <c r="K42" s="359" t="s">
        <v>525</v>
      </c>
      <c r="L42" s="359" t="s">
        <v>525</v>
      </c>
      <c r="M42" s="360" t="s">
        <v>525</v>
      </c>
    </row>
    <row r="43" spans="2:13" ht="27.75" customHeight="1" x14ac:dyDescent="0.15">
      <c r="B43" s="1186"/>
      <c r="C43" s="1187"/>
      <c r="D43" s="106"/>
      <c r="E43" s="1192" t="s">
        <v>35</v>
      </c>
      <c r="F43" s="1192"/>
      <c r="G43" s="1192"/>
      <c r="H43" s="1193"/>
      <c r="I43" s="358">
        <v>6318</v>
      </c>
      <c r="J43" s="359">
        <v>6621</v>
      </c>
      <c r="K43" s="359">
        <v>5546</v>
      </c>
      <c r="L43" s="359">
        <v>5033</v>
      </c>
      <c r="M43" s="360">
        <v>4625</v>
      </c>
    </row>
    <row r="44" spans="2:13" ht="27.75" customHeight="1" x14ac:dyDescent="0.15">
      <c r="B44" s="1186"/>
      <c r="C44" s="1187"/>
      <c r="D44" s="106"/>
      <c r="E44" s="1192" t="s">
        <v>36</v>
      </c>
      <c r="F44" s="1192"/>
      <c r="G44" s="1192"/>
      <c r="H44" s="1193"/>
      <c r="I44" s="358">
        <v>340</v>
      </c>
      <c r="J44" s="359">
        <v>267</v>
      </c>
      <c r="K44" s="359">
        <v>195</v>
      </c>
      <c r="L44" s="359">
        <v>249</v>
      </c>
      <c r="M44" s="360">
        <v>240</v>
      </c>
    </row>
    <row r="45" spans="2:13" ht="27.75" customHeight="1" x14ac:dyDescent="0.15">
      <c r="B45" s="1186"/>
      <c r="C45" s="1187"/>
      <c r="D45" s="106"/>
      <c r="E45" s="1192" t="s">
        <v>37</v>
      </c>
      <c r="F45" s="1192"/>
      <c r="G45" s="1192"/>
      <c r="H45" s="1193"/>
      <c r="I45" s="358">
        <v>4046</v>
      </c>
      <c r="J45" s="359">
        <v>3810</v>
      </c>
      <c r="K45" s="359">
        <v>3595</v>
      </c>
      <c r="L45" s="359">
        <v>3560</v>
      </c>
      <c r="M45" s="360">
        <v>3439</v>
      </c>
    </row>
    <row r="46" spans="2:13" ht="27.75" customHeight="1" x14ac:dyDescent="0.15">
      <c r="B46" s="1186"/>
      <c r="C46" s="1187"/>
      <c r="D46" s="107"/>
      <c r="E46" s="1192" t="s">
        <v>38</v>
      </c>
      <c r="F46" s="1192"/>
      <c r="G46" s="1192"/>
      <c r="H46" s="1193"/>
      <c r="I46" s="358" t="s">
        <v>525</v>
      </c>
      <c r="J46" s="359" t="s">
        <v>525</v>
      </c>
      <c r="K46" s="359" t="s">
        <v>525</v>
      </c>
      <c r="L46" s="359" t="s">
        <v>525</v>
      </c>
      <c r="M46" s="360" t="s">
        <v>525</v>
      </c>
    </row>
    <row r="47" spans="2:13" ht="27.75" customHeight="1" x14ac:dyDescent="0.15">
      <c r="B47" s="1186"/>
      <c r="C47" s="1187"/>
      <c r="D47" s="108"/>
      <c r="E47" s="1194" t="s">
        <v>39</v>
      </c>
      <c r="F47" s="1195"/>
      <c r="G47" s="1195"/>
      <c r="H47" s="1196"/>
      <c r="I47" s="358" t="s">
        <v>525</v>
      </c>
      <c r="J47" s="359" t="s">
        <v>525</v>
      </c>
      <c r="K47" s="359" t="s">
        <v>525</v>
      </c>
      <c r="L47" s="359" t="s">
        <v>525</v>
      </c>
      <c r="M47" s="360" t="s">
        <v>525</v>
      </c>
    </row>
    <row r="48" spans="2:13" ht="27.75" customHeight="1" x14ac:dyDescent="0.15">
      <c r="B48" s="1186"/>
      <c r="C48" s="1187"/>
      <c r="D48" s="106"/>
      <c r="E48" s="1192" t="s">
        <v>40</v>
      </c>
      <c r="F48" s="1192"/>
      <c r="G48" s="1192"/>
      <c r="H48" s="1193"/>
      <c r="I48" s="358" t="s">
        <v>525</v>
      </c>
      <c r="J48" s="359" t="s">
        <v>525</v>
      </c>
      <c r="K48" s="359" t="s">
        <v>525</v>
      </c>
      <c r="L48" s="359" t="s">
        <v>525</v>
      </c>
      <c r="M48" s="360" t="s">
        <v>525</v>
      </c>
    </row>
    <row r="49" spans="2:13" ht="27.75" customHeight="1" x14ac:dyDescent="0.15">
      <c r="B49" s="1188"/>
      <c r="C49" s="1189"/>
      <c r="D49" s="106"/>
      <c r="E49" s="1192" t="s">
        <v>41</v>
      </c>
      <c r="F49" s="1192"/>
      <c r="G49" s="1192"/>
      <c r="H49" s="1193"/>
      <c r="I49" s="358" t="s">
        <v>525</v>
      </c>
      <c r="J49" s="359" t="s">
        <v>525</v>
      </c>
      <c r="K49" s="359" t="s">
        <v>525</v>
      </c>
      <c r="L49" s="359" t="s">
        <v>525</v>
      </c>
      <c r="M49" s="360" t="s">
        <v>525</v>
      </c>
    </row>
    <row r="50" spans="2:13" ht="27.75" customHeight="1" x14ac:dyDescent="0.15">
      <c r="B50" s="1197" t="s">
        <v>42</v>
      </c>
      <c r="C50" s="1198"/>
      <c r="D50" s="109"/>
      <c r="E50" s="1192" t="s">
        <v>43</v>
      </c>
      <c r="F50" s="1192"/>
      <c r="G50" s="1192"/>
      <c r="H50" s="1193"/>
      <c r="I50" s="358">
        <v>3366</v>
      </c>
      <c r="J50" s="359">
        <v>3168</v>
      </c>
      <c r="K50" s="359">
        <v>3361</v>
      </c>
      <c r="L50" s="359">
        <v>4042</v>
      </c>
      <c r="M50" s="360">
        <v>4293</v>
      </c>
    </row>
    <row r="51" spans="2:13" ht="27.75" customHeight="1" x14ac:dyDescent="0.15">
      <c r="B51" s="1186"/>
      <c r="C51" s="1187"/>
      <c r="D51" s="106"/>
      <c r="E51" s="1192" t="s">
        <v>44</v>
      </c>
      <c r="F51" s="1192"/>
      <c r="G51" s="1192"/>
      <c r="H51" s="1193"/>
      <c r="I51" s="358">
        <v>181</v>
      </c>
      <c r="J51" s="359">
        <v>134</v>
      </c>
      <c r="K51" s="359">
        <v>96</v>
      </c>
      <c r="L51" s="359">
        <v>64</v>
      </c>
      <c r="M51" s="360">
        <v>44</v>
      </c>
    </row>
    <row r="52" spans="2:13" ht="27.75" customHeight="1" x14ac:dyDescent="0.15">
      <c r="B52" s="1188"/>
      <c r="C52" s="1189"/>
      <c r="D52" s="106"/>
      <c r="E52" s="1192" t="s">
        <v>45</v>
      </c>
      <c r="F52" s="1192"/>
      <c r="G52" s="1192"/>
      <c r="H52" s="1193"/>
      <c r="I52" s="358">
        <v>21320</v>
      </c>
      <c r="J52" s="359">
        <v>20842</v>
      </c>
      <c r="K52" s="359">
        <v>20272</v>
      </c>
      <c r="L52" s="359">
        <v>20019</v>
      </c>
      <c r="M52" s="360">
        <v>19325</v>
      </c>
    </row>
    <row r="53" spans="2:13" ht="27.75" customHeight="1" thickBot="1" x14ac:dyDescent="0.2">
      <c r="B53" s="1199" t="s">
        <v>46</v>
      </c>
      <c r="C53" s="1200"/>
      <c r="D53" s="110"/>
      <c r="E53" s="1201" t="s">
        <v>47</v>
      </c>
      <c r="F53" s="1201"/>
      <c r="G53" s="1201"/>
      <c r="H53" s="1202"/>
      <c r="I53" s="361">
        <v>11042</v>
      </c>
      <c r="J53" s="362">
        <v>11071</v>
      </c>
      <c r="K53" s="362">
        <v>9923</v>
      </c>
      <c r="L53" s="362">
        <v>8140</v>
      </c>
      <c r="M53" s="363">
        <v>7581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0LRHIE+5lXIXo9OMP7B6xRCe3jrasmPVXuyGiyllgJTvRhLvylhfSFCelEgBHoeEQYFxeSOLqtMSRrOmecuuA==" saltValue="Puiwnf6YEIIRLDIwJPk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1682</v>
      </c>
      <c r="G55" s="122">
        <v>2028</v>
      </c>
      <c r="H55" s="123">
        <v>2033</v>
      </c>
    </row>
    <row r="56" spans="2:8" ht="52.5" customHeight="1" x14ac:dyDescent="0.15">
      <c r="B56" s="124"/>
      <c r="C56" s="1213" t="s">
        <v>51</v>
      </c>
      <c r="D56" s="1213"/>
      <c r="E56" s="1214"/>
      <c r="F56" s="125">
        <v>112</v>
      </c>
      <c r="G56" s="125">
        <v>111</v>
      </c>
      <c r="H56" s="126">
        <v>110</v>
      </c>
    </row>
    <row r="57" spans="2:8" ht="53.25" customHeight="1" x14ac:dyDescent="0.15">
      <c r="B57" s="124"/>
      <c r="C57" s="1215" t="s">
        <v>52</v>
      </c>
      <c r="D57" s="1215"/>
      <c r="E57" s="1216"/>
      <c r="F57" s="127">
        <v>2339</v>
      </c>
      <c r="G57" s="127">
        <v>2590</v>
      </c>
      <c r="H57" s="128">
        <v>2637</v>
      </c>
    </row>
    <row r="58" spans="2:8" ht="45.75" customHeight="1" x14ac:dyDescent="0.15">
      <c r="B58" s="129"/>
      <c r="C58" s="1203" t="s">
        <v>607</v>
      </c>
      <c r="D58" s="1204"/>
      <c r="E58" s="1205"/>
      <c r="F58" s="130">
        <v>1803</v>
      </c>
      <c r="G58" s="130">
        <v>1802</v>
      </c>
      <c r="H58" s="131">
        <v>1745</v>
      </c>
    </row>
    <row r="59" spans="2:8" ht="45.75" customHeight="1" x14ac:dyDescent="0.15">
      <c r="B59" s="129"/>
      <c r="C59" s="1203" t="s">
        <v>608</v>
      </c>
      <c r="D59" s="1204"/>
      <c r="E59" s="1205"/>
      <c r="F59" s="130">
        <v>409</v>
      </c>
      <c r="G59" s="130">
        <v>651</v>
      </c>
      <c r="H59" s="131">
        <v>746</v>
      </c>
    </row>
    <row r="60" spans="2:8" ht="45.75" customHeight="1" x14ac:dyDescent="0.15">
      <c r="B60" s="129"/>
      <c r="C60" s="1203" t="s">
        <v>609</v>
      </c>
      <c r="D60" s="1204"/>
      <c r="E60" s="1205"/>
      <c r="F60" s="130">
        <v>40</v>
      </c>
      <c r="G60" s="130">
        <v>44</v>
      </c>
      <c r="H60" s="131">
        <v>59</v>
      </c>
    </row>
    <row r="61" spans="2:8" ht="45.75" customHeight="1" x14ac:dyDescent="0.15">
      <c r="B61" s="129"/>
      <c r="C61" s="1203" t="s">
        <v>610</v>
      </c>
      <c r="D61" s="1204"/>
      <c r="E61" s="1205"/>
      <c r="F61" s="130">
        <v>33</v>
      </c>
      <c r="G61" s="130">
        <v>33</v>
      </c>
      <c r="H61" s="131">
        <v>34</v>
      </c>
    </row>
    <row r="62" spans="2:8" ht="45.75" customHeight="1" thickBot="1" x14ac:dyDescent="0.2">
      <c r="B62" s="132"/>
      <c r="C62" s="1206" t="s">
        <v>611</v>
      </c>
      <c r="D62" s="1207"/>
      <c r="E62" s="1208"/>
      <c r="F62" s="133">
        <v>19</v>
      </c>
      <c r="G62" s="133">
        <v>23</v>
      </c>
      <c r="H62" s="134">
        <v>15</v>
      </c>
    </row>
    <row r="63" spans="2:8" ht="52.5" customHeight="1" thickBot="1" x14ac:dyDescent="0.2">
      <c r="B63" s="135"/>
      <c r="C63" s="1209" t="s">
        <v>53</v>
      </c>
      <c r="D63" s="1209"/>
      <c r="E63" s="1210"/>
      <c r="F63" s="136">
        <v>4133</v>
      </c>
      <c r="G63" s="136">
        <v>4728</v>
      </c>
      <c r="H63" s="137">
        <v>4779</v>
      </c>
    </row>
    <row r="64" spans="2:8" x14ac:dyDescent="0.15"/>
  </sheetData>
  <sheetProtection algorithmName="SHA-512" hashValue="UQmR27L8Yw1+54fwGn0NweuhfBpN8ZNvx5KEKbQFjAyRJGYVcMs2SrySwMSvjbN+v7S5IedxJoN/Zxhcv7G8fg==" saltValue="81JmJbDkPuXhaJnNiI9K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37314</v>
      </c>
      <c r="E3" s="156"/>
      <c r="F3" s="157">
        <v>85173</v>
      </c>
      <c r="G3" s="158"/>
      <c r="H3" s="159"/>
    </row>
    <row r="4" spans="1:8" x14ac:dyDescent="0.15">
      <c r="A4" s="160"/>
      <c r="B4" s="161"/>
      <c r="C4" s="162"/>
      <c r="D4" s="163">
        <v>26611</v>
      </c>
      <c r="E4" s="164"/>
      <c r="F4" s="165">
        <v>43913</v>
      </c>
      <c r="G4" s="166"/>
      <c r="H4" s="167"/>
    </row>
    <row r="5" spans="1:8" x14ac:dyDescent="0.15">
      <c r="A5" s="148" t="s">
        <v>559</v>
      </c>
      <c r="B5" s="153"/>
      <c r="C5" s="154"/>
      <c r="D5" s="155">
        <v>56429</v>
      </c>
      <c r="E5" s="156"/>
      <c r="F5" s="157">
        <v>94081</v>
      </c>
      <c r="G5" s="158"/>
      <c r="H5" s="159"/>
    </row>
    <row r="6" spans="1:8" x14ac:dyDescent="0.15">
      <c r="A6" s="160"/>
      <c r="B6" s="161"/>
      <c r="C6" s="162"/>
      <c r="D6" s="163">
        <v>34132</v>
      </c>
      <c r="E6" s="164"/>
      <c r="F6" s="165">
        <v>48949</v>
      </c>
      <c r="G6" s="166"/>
      <c r="H6" s="167"/>
    </row>
    <row r="7" spans="1:8" x14ac:dyDescent="0.15">
      <c r="A7" s="148" t="s">
        <v>560</v>
      </c>
      <c r="B7" s="153"/>
      <c r="C7" s="154"/>
      <c r="D7" s="155">
        <v>79343</v>
      </c>
      <c r="E7" s="156"/>
      <c r="F7" s="157">
        <v>92632</v>
      </c>
      <c r="G7" s="158"/>
      <c r="H7" s="159"/>
    </row>
    <row r="8" spans="1:8" x14ac:dyDescent="0.15">
      <c r="A8" s="160"/>
      <c r="B8" s="161"/>
      <c r="C8" s="162"/>
      <c r="D8" s="163">
        <v>59649</v>
      </c>
      <c r="E8" s="164"/>
      <c r="F8" s="165">
        <v>47978</v>
      </c>
      <c r="G8" s="166"/>
      <c r="H8" s="167"/>
    </row>
    <row r="9" spans="1:8" x14ac:dyDescent="0.15">
      <c r="A9" s="148" t="s">
        <v>561</v>
      </c>
      <c r="B9" s="153"/>
      <c r="C9" s="154"/>
      <c r="D9" s="155">
        <v>50131</v>
      </c>
      <c r="E9" s="156"/>
      <c r="F9" s="157">
        <v>96469</v>
      </c>
      <c r="G9" s="158"/>
      <c r="H9" s="159"/>
    </row>
    <row r="10" spans="1:8" x14ac:dyDescent="0.15">
      <c r="A10" s="160"/>
      <c r="B10" s="161"/>
      <c r="C10" s="162"/>
      <c r="D10" s="163">
        <v>34071</v>
      </c>
      <c r="E10" s="164"/>
      <c r="F10" s="165">
        <v>49775</v>
      </c>
      <c r="G10" s="166"/>
      <c r="H10" s="167"/>
    </row>
    <row r="11" spans="1:8" x14ac:dyDescent="0.15">
      <c r="A11" s="148" t="s">
        <v>562</v>
      </c>
      <c r="B11" s="153"/>
      <c r="C11" s="154"/>
      <c r="D11" s="155">
        <v>61450</v>
      </c>
      <c r="E11" s="156"/>
      <c r="F11" s="157">
        <v>85743</v>
      </c>
      <c r="G11" s="158"/>
      <c r="H11" s="159"/>
    </row>
    <row r="12" spans="1:8" x14ac:dyDescent="0.15">
      <c r="A12" s="160"/>
      <c r="B12" s="161"/>
      <c r="C12" s="168"/>
      <c r="D12" s="163">
        <v>49806</v>
      </c>
      <c r="E12" s="164"/>
      <c r="F12" s="165">
        <v>45231</v>
      </c>
      <c r="G12" s="166"/>
      <c r="H12" s="167"/>
    </row>
    <row r="13" spans="1:8" x14ac:dyDescent="0.15">
      <c r="A13" s="148"/>
      <c r="B13" s="153"/>
      <c r="C13" s="169"/>
      <c r="D13" s="170">
        <v>56933</v>
      </c>
      <c r="E13" s="171"/>
      <c r="F13" s="172">
        <v>90820</v>
      </c>
      <c r="G13" s="173"/>
      <c r="H13" s="159"/>
    </row>
    <row r="14" spans="1:8" x14ac:dyDescent="0.15">
      <c r="A14" s="160"/>
      <c r="B14" s="161"/>
      <c r="C14" s="162"/>
      <c r="D14" s="163">
        <v>40854</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2.14</v>
      </c>
      <c r="C19" s="174">
        <f>ROUND(VALUE(SUBSTITUTE(実質収支比率等に係る経年分析!G$48,"▲","-")),2)</f>
        <v>1.64</v>
      </c>
      <c r="D19" s="174">
        <f>ROUND(VALUE(SUBSTITUTE(実質収支比率等に係る経年分析!H$48,"▲","-")),2)</f>
        <v>1.17</v>
      </c>
      <c r="E19" s="174">
        <f>ROUND(VALUE(SUBSTITUTE(実質収支比率等に係る経年分析!I$48,"▲","-")),2)</f>
        <v>3.4</v>
      </c>
      <c r="F19" s="174">
        <f>ROUND(VALUE(SUBSTITUTE(実質収支比率等に係る経年分析!J$48,"▲","-")),2)</f>
        <v>4.2</v>
      </c>
    </row>
    <row r="20" spans="1:11" x14ac:dyDescent="0.15">
      <c r="A20" s="174" t="s">
        <v>57</v>
      </c>
      <c r="B20" s="174">
        <f>ROUND(VALUE(SUBSTITUTE(実質収支比率等に係る経年分析!F$47,"▲","-")),2)</f>
        <v>17.8</v>
      </c>
      <c r="C20" s="174">
        <f>ROUND(VALUE(SUBSTITUTE(実質収支比率等に係る経年分析!G$47,"▲","-")),2)</f>
        <v>16.29</v>
      </c>
      <c r="D20" s="174">
        <f>ROUND(VALUE(SUBSTITUTE(実質収支比率等に係る経年分析!H$47,"▲","-")),2)</f>
        <v>15.09</v>
      </c>
      <c r="E20" s="174">
        <f>ROUND(VALUE(SUBSTITUTE(実質収支比率等に係る経年分析!I$47,"▲","-")),2)</f>
        <v>17.5</v>
      </c>
      <c r="F20" s="174">
        <f>ROUND(VALUE(SUBSTITUTE(実質収支比率等に係る経年分析!J$47,"▲","-")),2)</f>
        <v>18.34</v>
      </c>
    </row>
    <row r="21" spans="1:11" x14ac:dyDescent="0.15">
      <c r="A21" s="174" t="s">
        <v>58</v>
      </c>
      <c r="B21" s="174">
        <f>IF(ISNUMBER(VALUE(SUBSTITUTE(実質収支比率等に係る経年分析!F$49,"▲","-"))),ROUND(VALUE(SUBSTITUTE(実質収支比率等に係る経年分析!F$49,"▲","-")),2),NA())</f>
        <v>-2.2599999999999998</v>
      </c>
      <c r="C21" s="174">
        <f>IF(ISNUMBER(VALUE(SUBSTITUTE(実質収支比率等に係る経年分析!G$49,"▲","-"))),ROUND(VALUE(SUBSTITUTE(実質収支比率等に係る経年分析!G$49,"▲","-")),2),NA())</f>
        <v>-2.15</v>
      </c>
      <c r="D21" s="174">
        <f>IF(ISNUMBER(VALUE(SUBSTITUTE(実質収支比率等に係る経年分析!H$49,"▲","-"))),ROUND(VALUE(SUBSTITUTE(実質収支比率等に係る経年分析!H$49,"▲","-")),2),NA())</f>
        <v>-1.33</v>
      </c>
      <c r="E21" s="174">
        <f>IF(ISNUMBER(VALUE(SUBSTITUTE(実質収支比率等に係る経年分析!I$49,"▲","-"))),ROUND(VALUE(SUBSTITUTE(実質収支比率等に係る経年分析!I$49,"▲","-")),2),NA())</f>
        <v>5.26</v>
      </c>
      <c r="F21" s="174">
        <f>IF(ISNUMBER(VALUE(SUBSTITUTE(実質収支比率等に係る経年分析!J$49,"▲","-"))),ROUND(VALUE(SUBSTITUTE(実質収支比率等に係る経年分析!J$49,"▲","-")),2),NA())</f>
        <v>0.7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0.7</v>
      </c>
      <c r="C28" s="175" t="e">
        <f>IF(ROUND(VALUE(SUBSTITUTE(連結実質赤字比率に係る赤字・黒字の構成分析!F$42,"▲", "-")), 2) &gt;= 0, ABS(ROUND(VALUE(SUBSTITUTE(連結実質赤字比率に係る赤字・黒字の構成分析!F$42,"▲", "-")), 2)), NA())</f>
        <v>#N/A</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介護老人保健施設事業特別会計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2.78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2.1800000000000002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1.68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0.68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0.96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0.91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0.55000000000000004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0.48</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2.27</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6.42</v>
      </c>
    </row>
    <row r="34" spans="1:16" x14ac:dyDescent="0.15">
      <c r="A34" s="175" t="str">
        <f>IF(連結実質赤字比率に係る赤字・黒字の構成分析!C$36="",NA(),連結実質赤字比率に係る赤字・黒字の構成分析!C$36)</f>
        <v>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9.74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9.75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8.6199999999999992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8.67</v>
      </c>
    </row>
    <row r="35" spans="1:16" x14ac:dyDescent="0.15">
      <c r="A35" s="175" t="str">
        <f>IF(連結実質赤字比率に係る赤字・黒字の構成分析!C$35="",NA(),連結実質赤字比率に係る赤字・黒字の構成分析!C$35)</f>
        <v>病院事業特別会計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4.7699999999999996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13.79</v>
      </c>
    </row>
    <row r="36" spans="1:16" x14ac:dyDescent="0.15">
      <c r="A36" s="175" t="str">
        <f>IF(連結実質赤字比率に係る赤字・黒字の構成分析!C$34="",NA(),連結実質赤字比率に係る赤字・黒字の構成分析!C$34)</f>
        <v>住宅新築資金等貸付事業特別会計</v>
      </c>
      <c r="B36" s="175">
        <f>IF(ROUND(VALUE(SUBSTITUTE(連結実質赤字比率に係る赤字・黒字の構成分析!F$34,"▲", "-")), 2) &lt; 0, ABS(ROUND(VALUE(SUBSTITUTE(連結実質赤字比率に係る赤字・黒字の構成分析!F$34,"▲", "-")), 2)), NA())</f>
        <v>2.65</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2.56</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2.4300000000000002</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2.2200000000000002</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2.2200000000000002</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2091</v>
      </c>
      <c r="E42" s="176"/>
      <c r="F42" s="176"/>
      <c r="G42" s="176">
        <f>'実質公債費比率（分子）の構造'!L$52</f>
        <v>2103</v>
      </c>
      <c r="H42" s="176"/>
      <c r="I42" s="176"/>
      <c r="J42" s="176">
        <f>'実質公債費比率（分子）の構造'!M$52</f>
        <v>2050</v>
      </c>
      <c r="K42" s="176"/>
      <c r="L42" s="176"/>
      <c r="M42" s="176">
        <f>'実質公債費比率（分子）の構造'!N$52</f>
        <v>2204</v>
      </c>
      <c r="N42" s="176"/>
      <c r="O42" s="176"/>
      <c r="P42" s="176">
        <f>'実質公債費比率（分子）の構造'!O$52</f>
        <v>2116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67</v>
      </c>
      <c r="C44" s="176"/>
      <c r="D44" s="176"/>
      <c r="E44" s="176">
        <f>'実質公債費比率（分子）の構造'!L$50</f>
        <v>70</v>
      </c>
      <c r="F44" s="176"/>
      <c r="G44" s="176"/>
      <c r="H44" s="176">
        <f>'実質公債費比率（分子）の構造'!M$50</f>
        <v>74</v>
      </c>
      <c r="I44" s="176"/>
      <c r="J44" s="176"/>
      <c r="K44" s="176">
        <f>'実質公債費比率（分子）の構造'!N$50</f>
        <v>68</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f>'実質公債費比率（分子）の構造'!O$49</f>
        <v>49</v>
      </c>
      <c r="O45" s="176"/>
      <c r="P45" s="176"/>
    </row>
    <row r="46" spans="1:16" x14ac:dyDescent="0.15">
      <c r="A46" s="176" t="s">
        <v>69</v>
      </c>
      <c r="B46" s="176">
        <f>'実質公債費比率（分子）の構造'!K$48</f>
        <v>583</v>
      </c>
      <c r="C46" s="176"/>
      <c r="D46" s="176"/>
      <c r="E46" s="176">
        <f>'実質公債費比率（分子）の構造'!L$48</f>
        <v>562</v>
      </c>
      <c r="F46" s="176"/>
      <c r="G46" s="176"/>
      <c r="H46" s="176">
        <f>'実質公債費比率（分子）の構造'!M$48</f>
        <v>497</v>
      </c>
      <c r="I46" s="176"/>
      <c r="J46" s="176"/>
      <c r="K46" s="176">
        <f>'実質公債費比率（分子）の構造'!N$48</f>
        <v>549</v>
      </c>
      <c r="L46" s="176"/>
      <c r="M46" s="176"/>
      <c r="N46" s="176">
        <f>'実質公債費比率（分子）の構造'!O$48</f>
        <v>544</v>
      </c>
      <c r="O46" s="176"/>
      <c r="P46" s="176"/>
    </row>
    <row r="47" spans="1:16" x14ac:dyDescent="0.15">
      <c r="A47" s="176" t="s">
        <v>14</v>
      </c>
      <c r="B47" s="176">
        <f>'実質公債費比率（分子）の構造'!K$47</f>
        <v>1</v>
      </c>
      <c r="C47" s="176"/>
      <c r="D47" s="176"/>
      <c r="E47" s="176">
        <f>'実質公債費比率（分子）の構造'!L$47</f>
        <v>1</v>
      </c>
      <c r="F47" s="176"/>
      <c r="G47" s="176"/>
      <c r="H47" s="176">
        <f>'実質公債費比率（分子）の構造'!M$47</f>
        <v>1</v>
      </c>
      <c r="I47" s="176"/>
      <c r="J47" s="176"/>
      <c r="K47" s="176">
        <f>'実質公債費比率（分子）の構造'!N$47</f>
        <v>1</v>
      </c>
      <c r="L47" s="176"/>
      <c r="M47" s="176"/>
      <c r="N47" s="176">
        <f>'実質公債費比率（分子）の構造'!O$47</f>
        <v>1</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2646</v>
      </c>
      <c r="C49" s="176"/>
      <c r="D49" s="176"/>
      <c r="E49" s="176">
        <f>'実質公債費比率（分子）の構造'!L$45</f>
        <v>2874</v>
      </c>
      <c r="F49" s="176"/>
      <c r="G49" s="176"/>
      <c r="H49" s="176">
        <f>'実質公債費比率（分子）の構造'!M$45</f>
        <v>2493</v>
      </c>
      <c r="I49" s="176"/>
      <c r="J49" s="176"/>
      <c r="K49" s="176">
        <f>'実質公債費比率（分子）の構造'!N$45</f>
        <v>2647</v>
      </c>
      <c r="L49" s="176"/>
      <c r="M49" s="176"/>
      <c r="N49" s="176">
        <f>'実質公債費比率（分子）の構造'!O$45</f>
        <v>2495</v>
      </c>
      <c r="O49" s="176"/>
      <c r="P49" s="176"/>
    </row>
    <row r="50" spans="1:16" x14ac:dyDescent="0.15">
      <c r="A50" s="176" t="s">
        <v>72</v>
      </c>
      <c r="B50" s="176" t="e">
        <f>NA()</f>
        <v>#N/A</v>
      </c>
      <c r="C50" s="176">
        <f>IF(ISNUMBER('実質公債費比率（分子）の構造'!K$53),'実質公債費比率（分子）の構造'!K$53,NA())</f>
        <v>1206</v>
      </c>
      <c r="D50" s="176" t="e">
        <f>NA()</f>
        <v>#N/A</v>
      </c>
      <c r="E50" s="176" t="e">
        <f>NA()</f>
        <v>#N/A</v>
      </c>
      <c r="F50" s="176">
        <f>IF(ISNUMBER('実質公債費比率（分子）の構造'!L$53),'実質公債費比率（分子）の構造'!L$53,NA())</f>
        <v>1404</v>
      </c>
      <c r="G50" s="176" t="e">
        <f>NA()</f>
        <v>#N/A</v>
      </c>
      <c r="H50" s="176" t="e">
        <f>NA()</f>
        <v>#N/A</v>
      </c>
      <c r="I50" s="176">
        <f>IF(ISNUMBER('実質公債費比率（分子）の構造'!M$53),'実質公債費比率（分子）の構造'!M$53,NA())</f>
        <v>1015</v>
      </c>
      <c r="J50" s="176" t="e">
        <f>NA()</f>
        <v>#N/A</v>
      </c>
      <c r="K50" s="176" t="e">
        <f>NA()</f>
        <v>#N/A</v>
      </c>
      <c r="L50" s="176">
        <f>IF(ISNUMBER('実質公債費比率（分子）の構造'!N$53),'実質公債費比率（分子）の構造'!N$53,NA())</f>
        <v>1061</v>
      </c>
      <c r="M50" s="176" t="e">
        <f>NA()</f>
        <v>#N/A</v>
      </c>
      <c r="N50" s="176" t="e">
        <f>NA()</f>
        <v>#N/A</v>
      </c>
      <c r="O50" s="176">
        <f>IF(ISNUMBER('実質公債費比率（分子）の構造'!O$53),'実質公債費比率（分子）の構造'!O$53,NA())</f>
        <v>973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21320</v>
      </c>
      <c r="E56" s="175"/>
      <c r="F56" s="175"/>
      <c r="G56" s="175">
        <f>'将来負担比率（分子）の構造'!J$52</f>
        <v>20842</v>
      </c>
      <c r="H56" s="175"/>
      <c r="I56" s="175"/>
      <c r="J56" s="175">
        <f>'将来負担比率（分子）の構造'!K$52</f>
        <v>20272</v>
      </c>
      <c r="K56" s="175"/>
      <c r="L56" s="175"/>
      <c r="M56" s="175">
        <f>'将来負担比率（分子）の構造'!L$52</f>
        <v>20019</v>
      </c>
      <c r="N56" s="175"/>
      <c r="O56" s="175"/>
      <c r="P56" s="175">
        <f>'将来負担比率（分子）の構造'!M$52</f>
        <v>19325</v>
      </c>
    </row>
    <row r="57" spans="1:16" x14ac:dyDescent="0.15">
      <c r="A57" s="175" t="s">
        <v>44</v>
      </c>
      <c r="B57" s="175"/>
      <c r="C57" s="175"/>
      <c r="D57" s="175">
        <f>'将来負担比率（分子）の構造'!I$51</f>
        <v>181</v>
      </c>
      <c r="E57" s="175"/>
      <c r="F57" s="175"/>
      <c r="G57" s="175">
        <f>'将来負担比率（分子）の構造'!J$51</f>
        <v>134</v>
      </c>
      <c r="H57" s="175"/>
      <c r="I57" s="175"/>
      <c r="J57" s="175">
        <f>'将来負担比率（分子）の構造'!K$51</f>
        <v>96</v>
      </c>
      <c r="K57" s="175"/>
      <c r="L57" s="175"/>
      <c r="M57" s="175">
        <f>'将来負担比率（分子）の構造'!L$51</f>
        <v>64</v>
      </c>
      <c r="N57" s="175"/>
      <c r="O57" s="175"/>
      <c r="P57" s="175">
        <f>'将来負担比率（分子）の構造'!M$51</f>
        <v>44</v>
      </c>
    </row>
    <row r="58" spans="1:16" x14ac:dyDescent="0.15">
      <c r="A58" s="175" t="s">
        <v>43</v>
      </c>
      <c r="B58" s="175"/>
      <c r="C58" s="175"/>
      <c r="D58" s="175">
        <f>'将来負担比率（分子）の構造'!I$50</f>
        <v>3366</v>
      </c>
      <c r="E58" s="175"/>
      <c r="F58" s="175"/>
      <c r="G58" s="175">
        <f>'将来負担比率（分子）の構造'!J$50</f>
        <v>3168</v>
      </c>
      <c r="H58" s="175"/>
      <c r="I58" s="175"/>
      <c r="J58" s="175">
        <f>'将来負担比率（分子）の構造'!K$50</f>
        <v>3361</v>
      </c>
      <c r="K58" s="175"/>
      <c r="L58" s="175"/>
      <c r="M58" s="175">
        <f>'将来負担比率（分子）の構造'!L$50</f>
        <v>4042</v>
      </c>
      <c r="N58" s="175"/>
      <c r="O58" s="175"/>
      <c r="P58" s="175">
        <f>'将来負担比率（分子）の構造'!M$50</f>
        <v>4293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4046</v>
      </c>
      <c r="C62" s="175"/>
      <c r="D62" s="175"/>
      <c r="E62" s="175">
        <f>'将来負担比率（分子）の構造'!J$45</f>
        <v>3810</v>
      </c>
      <c r="F62" s="175"/>
      <c r="G62" s="175"/>
      <c r="H62" s="175">
        <f>'将来負担比率（分子）の構造'!K$45</f>
        <v>3595</v>
      </c>
      <c r="I62" s="175"/>
      <c r="J62" s="175"/>
      <c r="K62" s="175">
        <f>'将来負担比率（分子）の構造'!L$45</f>
        <v>3560</v>
      </c>
      <c r="L62" s="175"/>
      <c r="M62" s="175"/>
      <c r="N62" s="175">
        <f>'将来負担比率（分子）の構造'!M$45</f>
        <v>3439</v>
      </c>
      <c r="O62" s="175"/>
      <c r="P62" s="175"/>
    </row>
    <row r="63" spans="1:16" x14ac:dyDescent="0.15">
      <c r="A63" s="175" t="s">
        <v>36</v>
      </c>
      <c r="B63" s="175">
        <f>'将来負担比率（分子）の構造'!I$44</f>
        <v>340</v>
      </c>
      <c r="C63" s="175"/>
      <c r="D63" s="175"/>
      <c r="E63" s="175">
        <f>'将来負担比率（分子）の構造'!J$44</f>
        <v>267</v>
      </c>
      <c r="F63" s="175"/>
      <c r="G63" s="175"/>
      <c r="H63" s="175">
        <f>'将来負担比率（分子）の構造'!K$44</f>
        <v>195</v>
      </c>
      <c r="I63" s="175"/>
      <c r="J63" s="175"/>
      <c r="K63" s="175">
        <f>'将来負担比率（分子）の構造'!L$44</f>
        <v>249</v>
      </c>
      <c r="L63" s="175"/>
      <c r="M63" s="175"/>
      <c r="N63" s="175">
        <f>'将来負担比率（分子）の構造'!M$44</f>
        <v>240</v>
      </c>
      <c r="O63" s="175"/>
      <c r="P63" s="175"/>
    </row>
    <row r="64" spans="1:16" x14ac:dyDescent="0.15">
      <c r="A64" s="175" t="s">
        <v>35</v>
      </c>
      <c r="B64" s="175">
        <f>'将来負担比率（分子）の構造'!I$43</f>
        <v>6318</v>
      </c>
      <c r="C64" s="175"/>
      <c r="D64" s="175"/>
      <c r="E64" s="175">
        <f>'将来負担比率（分子）の構造'!J$43</f>
        <v>6621</v>
      </c>
      <c r="F64" s="175"/>
      <c r="G64" s="175"/>
      <c r="H64" s="175">
        <f>'将来負担比率（分子）の構造'!K$43</f>
        <v>5546</v>
      </c>
      <c r="I64" s="175"/>
      <c r="J64" s="175"/>
      <c r="K64" s="175">
        <f>'将来負担比率（分子）の構造'!L$43</f>
        <v>5033</v>
      </c>
      <c r="L64" s="175"/>
      <c r="M64" s="175"/>
      <c r="N64" s="175">
        <f>'将来負担比率（分子）の構造'!M$43</f>
        <v>4625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25206</v>
      </c>
      <c r="C66" s="175"/>
      <c r="D66" s="175"/>
      <c r="E66" s="175">
        <f>'将来負担比率（分子）の構造'!J$41</f>
        <v>24516</v>
      </c>
      <c r="F66" s="175"/>
      <c r="G66" s="175"/>
      <c r="H66" s="175">
        <f>'将来負担比率（分子）の構造'!K$41</f>
        <v>24316</v>
      </c>
      <c r="I66" s="175"/>
      <c r="J66" s="175"/>
      <c r="K66" s="175">
        <f>'将来負担比率（分子）の構造'!L$41</f>
        <v>23423</v>
      </c>
      <c r="L66" s="175"/>
      <c r="M66" s="175"/>
      <c r="N66" s="175">
        <f>'将来負担比率（分子）の構造'!M$41</f>
        <v>22939</v>
      </c>
      <c r="O66" s="175"/>
      <c r="P66" s="175"/>
    </row>
    <row r="67" spans="1:16" x14ac:dyDescent="0.15">
      <c r="A67" s="175" t="s">
        <v>76</v>
      </c>
      <c r="B67" s="175" t="e">
        <f>NA()</f>
        <v>#N/A</v>
      </c>
      <c r="C67" s="175">
        <f>IF(ISNUMBER('将来負担比率（分子）の構造'!I$53), IF('将来負担比率（分子）の構造'!I$53 &lt; 0, 0, '将来負担比率（分子）の構造'!I$53), NA())</f>
        <v>11042</v>
      </c>
      <c r="D67" s="175" t="e">
        <f>NA()</f>
        <v>#N/A</v>
      </c>
      <c r="E67" s="175" t="e">
        <f>NA()</f>
        <v>#N/A</v>
      </c>
      <c r="F67" s="175">
        <f>IF(ISNUMBER('将来負担比率（分子）の構造'!J$53), IF('将来負担比率（分子）の構造'!J$53 &lt; 0, 0, '将来負担比率（分子）の構造'!J$53), NA())</f>
        <v>11071</v>
      </c>
      <c r="G67" s="175" t="e">
        <f>NA()</f>
        <v>#N/A</v>
      </c>
      <c r="H67" s="175" t="e">
        <f>NA()</f>
        <v>#N/A</v>
      </c>
      <c r="I67" s="175">
        <f>IF(ISNUMBER('将来負担比率（分子）の構造'!K$53), IF('将来負担比率（分子）の構造'!K$53 &lt; 0, 0, '将来負担比率（分子）の構造'!K$53), NA())</f>
        <v>9923</v>
      </c>
      <c r="J67" s="175" t="e">
        <f>NA()</f>
        <v>#N/A</v>
      </c>
      <c r="K67" s="175" t="e">
        <f>NA()</f>
        <v>#N/A</v>
      </c>
      <c r="L67" s="175">
        <f>IF(ISNUMBER('将来負担比率（分子）の構造'!L$53), IF('将来負担比率（分子）の構造'!L$53 &lt; 0, 0, '将来負担比率（分子）の構造'!L$53), NA())</f>
        <v>8140</v>
      </c>
      <c r="M67" s="175" t="e">
        <f>NA()</f>
        <v>#N/A</v>
      </c>
      <c r="N67" s="175" t="e">
        <f>NA()</f>
        <v>#N/A</v>
      </c>
      <c r="O67" s="175">
        <f>IF(ISNUMBER('将来負担比率（分子）の構造'!M$53), IF('将来負担比率（分子）の構造'!M$53 &lt; 0, 0, '将来負担比率（分子）の構造'!M$53), NA())</f>
        <v>7581</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1682</v>
      </c>
      <c r="C72" s="179">
        <f>基金残高に係る経年分析!G55</f>
        <v>2028</v>
      </c>
      <c r="D72" s="179">
        <f>基金残高に係る経年分析!H55</f>
        <v>2033</v>
      </c>
    </row>
    <row r="73" spans="1:16" x14ac:dyDescent="0.15">
      <c r="A73" s="178" t="s">
        <v>79</v>
      </c>
      <c r="B73" s="179">
        <f>基金残高に係る経年分析!F56</f>
        <v>112</v>
      </c>
      <c r="C73" s="179">
        <f>基金残高に係る経年分析!G56</f>
        <v>111</v>
      </c>
      <c r="D73" s="179">
        <f>基金残高に係る経年分析!H56</f>
        <v>110</v>
      </c>
    </row>
    <row r="74" spans="1:16" x14ac:dyDescent="0.15">
      <c r="A74" s="178" t="s">
        <v>80</v>
      </c>
      <c r="B74" s="179">
        <f>基金残高に係る経年分析!F57</f>
        <v>2339</v>
      </c>
      <c r="C74" s="179">
        <f>基金残高に係る経年分析!G57</f>
        <v>2590</v>
      </c>
      <c r="D74" s="179">
        <f>基金残高に係る経年分析!H57</f>
        <v>2637</v>
      </c>
    </row>
  </sheetData>
  <sheetProtection algorithmName="SHA-512" hashValue="kvWnA6ZocAOxDw7m9CqpdEB4H2HjcpUj3mJGYcqI6E5HqQn7eKSmc44V9aj5orCX+BjBkLFSwIK4UkFMgrSyNA==" saltValue="37J3KxOdjvzuDQFsPNnA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2574677</v>
      </c>
      <c r="S5" s="613"/>
      <c r="T5" s="613"/>
      <c r="U5" s="613"/>
      <c r="V5" s="613"/>
      <c r="W5" s="613"/>
      <c r="X5" s="613"/>
      <c r="Y5" s="614"/>
      <c r="Z5" s="615">
        <v>12.9</v>
      </c>
      <c r="AA5" s="615"/>
      <c r="AB5" s="615"/>
      <c r="AC5" s="615"/>
      <c r="AD5" s="616">
        <v>2574677</v>
      </c>
      <c r="AE5" s="616"/>
      <c r="AF5" s="616"/>
      <c r="AG5" s="616"/>
      <c r="AH5" s="616"/>
      <c r="AI5" s="616"/>
      <c r="AJ5" s="616"/>
      <c r="AK5" s="616"/>
      <c r="AL5" s="617">
        <v>23.3</v>
      </c>
      <c r="AM5" s="618"/>
      <c r="AN5" s="618"/>
      <c r="AO5" s="619"/>
      <c r="AP5" s="609" t="s">
        <v>230</v>
      </c>
      <c r="AQ5" s="610"/>
      <c r="AR5" s="610"/>
      <c r="AS5" s="610"/>
      <c r="AT5" s="610"/>
      <c r="AU5" s="610"/>
      <c r="AV5" s="610"/>
      <c r="AW5" s="610"/>
      <c r="AX5" s="610"/>
      <c r="AY5" s="610"/>
      <c r="AZ5" s="610"/>
      <c r="BA5" s="610"/>
      <c r="BB5" s="610"/>
      <c r="BC5" s="610"/>
      <c r="BD5" s="610"/>
      <c r="BE5" s="610"/>
      <c r="BF5" s="611"/>
      <c r="BG5" s="623">
        <v>2574677</v>
      </c>
      <c r="BH5" s="624"/>
      <c r="BI5" s="624"/>
      <c r="BJ5" s="624"/>
      <c r="BK5" s="624"/>
      <c r="BL5" s="624"/>
      <c r="BM5" s="624"/>
      <c r="BN5" s="625"/>
      <c r="BO5" s="626">
        <v>100</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219950</v>
      </c>
      <c r="S6" s="624"/>
      <c r="T6" s="624"/>
      <c r="U6" s="624"/>
      <c r="V6" s="624"/>
      <c r="W6" s="624"/>
      <c r="X6" s="624"/>
      <c r="Y6" s="625"/>
      <c r="Z6" s="626">
        <v>1.1000000000000001</v>
      </c>
      <c r="AA6" s="626"/>
      <c r="AB6" s="626"/>
      <c r="AC6" s="626"/>
      <c r="AD6" s="627">
        <v>219950</v>
      </c>
      <c r="AE6" s="627"/>
      <c r="AF6" s="627"/>
      <c r="AG6" s="627"/>
      <c r="AH6" s="627"/>
      <c r="AI6" s="627"/>
      <c r="AJ6" s="627"/>
      <c r="AK6" s="627"/>
      <c r="AL6" s="628">
        <v>2</v>
      </c>
      <c r="AM6" s="629"/>
      <c r="AN6" s="629"/>
      <c r="AO6" s="630"/>
      <c r="AP6" s="620" t="s">
        <v>236</v>
      </c>
      <c r="AQ6" s="621"/>
      <c r="AR6" s="621"/>
      <c r="AS6" s="621"/>
      <c r="AT6" s="621"/>
      <c r="AU6" s="621"/>
      <c r="AV6" s="621"/>
      <c r="AW6" s="621"/>
      <c r="AX6" s="621"/>
      <c r="AY6" s="621"/>
      <c r="AZ6" s="621"/>
      <c r="BA6" s="621"/>
      <c r="BB6" s="621"/>
      <c r="BC6" s="621"/>
      <c r="BD6" s="621"/>
      <c r="BE6" s="621"/>
      <c r="BF6" s="622"/>
      <c r="BG6" s="623">
        <v>2574677</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141444</v>
      </c>
      <c r="CS6" s="624"/>
      <c r="CT6" s="624"/>
      <c r="CU6" s="624"/>
      <c r="CV6" s="624"/>
      <c r="CW6" s="624"/>
      <c r="CX6" s="624"/>
      <c r="CY6" s="625"/>
      <c r="CZ6" s="617">
        <v>0.7</v>
      </c>
      <c r="DA6" s="618"/>
      <c r="DB6" s="618"/>
      <c r="DC6" s="634"/>
      <c r="DD6" s="632" t="s">
        <v>138</v>
      </c>
      <c r="DE6" s="624"/>
      <c r="DF6" s="624"/>
      <c r="DG6" s="624"/>
      <c r="DH6" s="624"/>
      <c r="DI6" s="624"/>
      <c r="DJ6" s="624"/>
      <c r="DK6" s="624"/>
      <c r="DL6" s="624"/>
      <c r="DM6" s="624"/>
      <c r="DN6" s="624"/>
      <c r="DO6" s="624"/>
      <c r="DP6" s="625"/>
      <c r="DQ6" s="632">
        <v>141444</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1455</v>
      </c>
      <c r="S7" s="624"/>
      <c r="T7" s="624"/>
      <c r="U7" s="624"/>
      <c r="V7" s="624"/>
      <c r="W7" s="624"/>
      <c r="X7" s="624"/>
      <c r="Y7" s="625"/>
      <c r="Z7" s="626">
        <v>0</v>
      </c>
      <c r="AA7" s="626"/>
      <c r="AB7" s="626"/>
      <c r="AC7" s="626"/>
      <c r="AD7" s="627">
        <v>1455</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1143983</v>
      </c>
      <c r="BH7" s="624"/>
      <c r="BI7" s="624"/>
      <c r="BJ7" s="624"/>
      <c r="BK7" s="624"/>
      <c r="BL7" s="624"/>
      <c r="BM7" s="624"/>
      <c r="BN7" s="625"/>
      <c r="BO7" s="626">
        <v>44.4</v>
      </c>
      <c r="BP7" s="626"/>
      <c r="BQ7" s="626"/>
      <c r="BR7" s="626"/>
      <c r="BS7" s="627" t="s">
        <v>237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2915603</v>
      </c>
      <c r="CS7" s="624"/>
      <c r="CT7" s="624"/>
      <c r="CU7" s="624"/>
      <c r="CV7" s="624"/>
      <c r="CW7" s="624"/>
      <c r="CX7" s="624"/>
      <c r="CY7" s="625"/>
      <c r="CZ7" s="626">
        <v>15</v>
      </c>
      <c r="DA7" s="626"/>
      <c r="DB7" s="626"/>
      <c r="DC7" s="626"/>
      <c r="DD7" s="632">
        <v>36646</v>
      </c>
      <c r="DE7" s="624"/>
      <c r="DF7" s="624"/>
      <c r="DG7" s="624"/>
      <c r="DH7" s="624"/>
      <c r="DI7" s="624"/>
      <c r="DJ7" s="624"/>
      <c r="DK7" s="624"/>
      <c r="DL7" s="624"/>
      <c r="DM7" s="624"/>
      <c r="DN7" s="624"/>
      <c r="DO7" s="624"/>
      <c r="DP7" s="625"/>
      <c r="DQ7" s="632">
        <v>2130979</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30751</v>
      </c>
      <c r="S8" s="624"/>
      <c r="T8" s="624"/>
      <c r="U8" s="624"/>
      <c r="V8" s="624"/>
      <c r="W8" s="624"/>
      <c r="X8" s="624"/>
      <c r="Y8" s="625"/>
      <c r="Z8" s="626">
        <v>0.2</v>
      </c>
      <c r="AA8" s="626"/>
      <c r="AB8" s="626"/>
      <c r="AC8" s="626"/>
      <c r="AD8" s="627">
        <v>30751</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45202</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5530879</v>
      </c>
      <c r="CS8" s="624"/>
      <c r="CT8" s="624"/>
      <c r="CU8" s="624"/>
      <c r="CV8" s="624"/>
      <c r="CW8" s="624"/>
      <c r="CX8" s="624"/>
      <c r="CY8" s="625"/>
      <c r="CZ8" s="626">
        <v>28.4</v>
      </c>
      <c r="DA8" s="626"/>
      <c r="DB8" s="626"/>
      <c r="DC8" s="626"/>
      <c r="DD8" s="632">
        <v>163141</v>
      </c>
      <c r="DE8" s="624"/>
      <c r="DF8" s="624"/>
      <c r="DG8" s="624"/>
      <c r="DH8" s="624"/>
      <c r="DI8" s="624"/>
      <c r="DJ8" s="624"/>
      <c r="DK8" s="624"/>
      <c r="DL8" s="624"/>
      <c r="DM8" s="624"/>
      <c r="DN8" s="624"/>
      <c r="DO8" s="624"/>
      <c r="DP8" s="625"/>
      <c r="DQ8" s="632">
        <v>2952006</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21407</v>
      </c>
      <c r="S9" s="624"/>
      <c r="T9" s="624"/>
      <c r="U9" s="624"/>
      <c r="V9" s="624"/>
      <c r="W9" s="624"/>
      <c r="X9" s="624"/>
      <c r="Y9" s="625"/>
      <c r="Z9" s="626">
        <v>0.1</v>
      </c>
      <c r="AA9" s="626"/>
      <c r="AB9" s="626"/>
      <c r="AC9" s="626"/>
      <c r="AD9" s="627">
        <v>21407</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1009402</v>
      </c>
      <c r="BH9" s="624"/>
      <c r="BI9" s="624"/>
      <c r="BJ9" s="624"/>
      <c r="BK9" s="624"/>
      <c r="BL9" s="624"/>
      <c r="BM9" s="624"/>
      <c r="BN9" s="625"/>
      <c r="BO9" s="626">
        <v>39.200000000000003</v>
      </c>
      <c r="BP9" s="626"/>
      <c r="BQ9" s="626"/>
      <c r="BR9" s="626"/>
      <c r="BS9" s="627" t="s">
        <v>138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2580615</v>
      </c>
      <c r="CS9" s="624"/>
      <c r="CT9" s="624"/>
      <c r="CU9" s="624"/>
      <c r="CV9" s="624"/>
      <c r="CW9" s="624"/>
      <c r="CX9" s="624"/>
      <c r="CY9" s="625"/>
      <c r="CZ9" s="626">
        <v>13.2</v>
      </c>
      <c r="DA9" s="626"/>
      <c r="DB9" s="626"/>
      <c r="DC9" s="626"/>
      <c r="DD9" s="632">
        <v>383874</v>
      </c>
      <c r="DE9" s="624"/>
      <c r="DF9" s="624"/>
      <c r="DG9" s="624"/>
      <c r="DH9" s="624"/>
      <c r="DI9" s="624"/>
      <c r="DJ9" s="624"/>
      <c r="DK9" s="624"/>
      <c r="DL9" s="624"/>
      <c r="DM9" s="624"/>
      <c r="DN9" s="624"/>
      <c r="DO9" s="624"/>
      <c r="DP9" s="625"/>
      <c r="DQ9" s="632">
        <v>1627992</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138</v>
      </c>
      <c r="S10" s="624"/>
      <c r="T10" s="624"/>
      <c r="U10" s="624"/>
      <c r="V10" s="624"/>
      <c r="W10" s="624"/>
      <c r="X10" s="624"/>
      <c r="Y10" s="625"/>
      <c r="Z10" s="626" t="s">
        <v>237</v>
      </c>
      <c r="AA10" s="626"/>
      <c r="AB10" s="626"/>
      <c r="AC10" s="626"/>
      <c r="AD10" s="627" t="s">
        <v>138</v>
      </c>
      <c r="AE10" s="627"/>
      <c r="AF10" s="627"/>
      <c r="AG10" s="627"/>
      <c r="AH10" s="627"/>
      <c r="AI10" s="627"/>
      <c r="AJ10" s="627"/>
      <c r="AK10" s="627"/>
      <c r="AL10" s="628" t="s">
        <v>138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49333</v>
      </c>
      <c r="BH10" s="624"/>
      <c r="BI10" s="624"/>
      <c r="BJ10" s="624"/>
      <c r="BK10" s="624"/>
      <c r="BL10" s="624"/>
      <c r="BM10" s="624"/>
      <c r="BN10" s="625"/>
      <c r="BO10" s="626">
        <v>1.9</v>
      </c>
      <c r="BP10" s="626"/>
      <c r="BQ10" s="626"/>
      <c r="BR10" s="626"/>
      <c r="BS10" s="627" t="s">
        <v>138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138</v>
      </c>
      <c r="CS10" s="624"/>
      <c r="CT10" s="624"/>
      <c r="CU10" s="624"/>
      <c r="CV10" s="624"/>
      <c r="CW10" s="624"/>
      <c r="CX10" s="624"/>
      <c r="CY10" s="625"/>
      <c r="CZ10" s="626" t="s">
        <v>138</v>
      </c>
      <c r="DA10" s="626"/>
      <c r="DB10" s="626"/>
      <c r="DC10" s="626"/>
      <c r="DD10" s="632" t="s">
        <v>138</v>
      </c>
      <c r="DE10" s="624"/>
      <c r="DF10" s="624"/>
      <c r="DG10" s="624"/>
      <c r="DH10" s="624"/>
      <c r="DI10" s="624"/>
      <c r="DJ10" s="624"/>
      <c r="DK10" s="624"/>
      <c r="DL10" s="624"/>
      <c r="DM10" s="624"/>
      <c r="DN10" s="624"/>
      <c r="DO10" s="624"/>
      <c r="DP10" s="625"/>
      <c r="DQ10" s="632" t="s">
        <v>237</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604582</v>
      </c>
      <c r="S11" s="624"/>
      <c r="T11" s="624"/>
      <c r="U11" s="624"/>
      <c r="V11" s="624"/>
      <c r="W11" s="624"/>
      <c r="X11" s="624"/>
      <c r="Y11" s="625"/>
      <c r="Z11" s="628">
        <v>3</v>
      </c>
      <c r="AA11" s="629"/>
      <c r="AB11" s="629"/>
      <c r="AC11" s="635"/>
      <c r="AD11" s="632">
        <v>604582</v>
      </c>
      <c r="AE11" s="624"/>
      <c r="AF11" s="624"/>
      <c r="AG11" s="624"/>
      <c r="AH11" s="624"/>
      <c r="AI11" s="624"/>
      <c r="AJ11" s="624"/>
      <c r="AK11" s="625"/>
      <c r="AL11" s="628">
        <v>5.5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40046</v>
      </c>
      <c r="BH11" s="624"/>
      <c r="BI11" s="624"/>
      <c r="BJ11" s="624"/>
      <c r="BK11" s="624"/>
      <c r="BL11" s="624"/>
      <c r="BM11" s="624"/>
      <c r="BN11" s="625"/>
      <c r="BO11" s="626">
        <v>1.6</v>
      </c>
      <c r="BP11" s="626"/>
      <c r="BQ11" s="626"/>
      <c r="BR11" s="626"/>
      <c r="BS11" s="627" t="s">
        <v>138</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644572</v>
      </c>
      <c r="CS11" s="624"/>
      <c r="CT11" s="624"/>
      <c r="CU11" s="624"/>
      <c r="CV11" s="624"/>
      <c r="CW11" s="624"/>
      <c r="CX11" s="624"/>
      <c r="CY11" s="625"/>
      <c r="CZ11" s="626">
        <v>3.3</v>
      </c>
      <c r="DA11" s="626"/>
      <c r="DB11" s="626"/>
      <c r="DC11" s="626"/>
      <c r="DD11" s="632">
        <v>222384</v>
      </c>
      <c r="DE11" s="624"/>
      <c r="DF11" s="624"/>
      <c r="DG11" s="624"/>
      <c r="DH11" s="624"/>
      <c r="DI11" s="624"/>
      <c r="DJ11" s="624"/>
      <c r="DK11" s="624"/>
      <c r="DL11" s="624"/>
      <c r="DM11" s="624"/>
      <c r="DN11" s="624"/>
      <c r="DO11" s="624"/>
      <c r="DP11" s="625"/>
      <c r="DQ11" s="632">
        <v>286017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60852</v>
      </c>
      <c r="S12" s="624"/>
      <c r="T12" s="624"/>
      <c r="U12" s="624"/>
      <c r="V12" s="624"/>
      <c r="W12" s="624"/>
      <c r="X12" s="624"/>
      <c r="Y12" s="625"/>
      <c r="Z12" s="626">
        <v>0.3</v>
      </c>
      <c r="AA12" s="626"/>
      <c r="AB12" s="626"/>
      <c r="AC12" s="626"/>
      <c r="AD12" s="627">
        <v>60852</v>
      </c>
      <c r="AE12" s="627"/>
      <c r="AF12" s="627"/>
      <c r="AG12" s="627"/>
      <c r="AH12" s="627"/>
      <c r="AI12" s="627"/>
      <c r="AJ12" s="627"/>
      <c r="AK12" s="627"/>
      <c r="AL12" s="628">
        <v>0.5</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1149678</v>
      </c>
      <c r="BH12" s="624"/>
      <c r="BI12" s="624"/>
      <c r="BJ12" s="624"/>
      <c r="BK12" s="624"/>
      <c r="BL12" s="624"/>
      <c r="BM12" s="624"/>
      <c r="BN12" s="625"/>
      <c r="BO12" s="626">
        <v>44.7</v>
      </c>
      <c r="BP12" s="626"/>
      <c r="BQ12" s="626"/>
      <c r="BR12" s="626"/>
      <c r="BS12" s="627" t="s">
        <v>138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913522</v>
      </c>
      <c r="CS12" s="624"/>
      <c r="CT12" s="624"/>
      <c r="CU12" s="624"/>
      <c r="CV12" s="624"/>
      <c r="CW12" s="624"/>
      <c r="CX12" s="624"/>
      <c r="CY12" s="625"/>
      <c r="CZ12" s="626">
        <v>4.7</v>
      </c>
      <c r="DA12" s="626"/>
      <c r="DB12" s="626"/>
      <c r="DC12" s="626"/>
      <c r="DD12" s="632">
        <v>149701</v>
      </c>
      <c r="DE12" s="624"/>
      <c r="DF12" s="624"/>
      <c r="DG12" s="624"/>
      <c r="DH12" s="624"/>
      <c r="DI12" s="624"/>
      <c r="DJ12" s="624"/>
      <c r="DK12" s="624"/>
      <c r="DL12" s="624"/>
      <c r="DM12" s="624"/>
      <c r="DN12" s="624"/>
      <c r="DO12" s="624"/>
      <c r="DP12" s="625"/>
      <c r="DQ12" s="632">
        <v>605738</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138</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1149657</v>
      </c>
      <c r="BH13" s="624"/>
      <c r="BI13" s="624"/>
      <c r="BJ13" s="624"/>
      <c r="BK13" s="624"/>
      <c r="BL13" s="624"/>
      <c r="BM13" s="624"/>
      <c r="BN13" s="625"/>
      <c r="BO13" s="626">
        <v>44.7</v>
      </c>
      <c r="BP13" s="626"/>
      <c r="BQ13" s="626"/>
      <c r="BR13" s="626"/>
      <c r="BS13" s="627" t="s">
        <v>138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1291579</v>
      </c>
      <c r="CS13" s="624"/>
      <c r="CT13" s="624"/>
      <c r="CU13" s="624"/>
      <c r="CV13" s="624"/>
      <c r="CW13" s="624"/>
      <c r="CX13" s="624"/>
      <c r="CY13" s="625"/>
      <c r="CZ13" s="626">
        <v>6.6</v>
      </c>
      <c r="DA13" s="626"/>
      <c r="DB13" s="626"/>
      <c r="DC13" s="626"/>
      <c r="DD13" s="632">
        <v>390794</v>
      </c>
      <c r="DE13" s="624"/>
      <c r="DF13" s="624"/>
      <c r="DG13" s="624"/>
      <c r="DH13" s="624"/>
      <c r="DI13" s="624"/>
      <c r="DJ13" s="624"/>
      <c r="DK13" s="624"/>
      <c r="DL13" s="624"/>
      <c r="DM13" s="624"/>
      <c r="DN13" s="624"/>
      <c r="DO13" s="624"/>
      <c r="DP13" s="625"/>
      <c r="DQ13" s="632">
        <v>815216</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889</v>
      </c>
      <c r="S14" s="624"/>
      <c r="T14" s="624"/>
      <c r="U14" s="624"/>
      <c r="V14" s="624"/>
      <c r="W14" s="624"/>
      <c r="X14" s="624"/>
      <c r="Y14" s="625"/>
      <c r="Z14" s="626">
        <v>0</v>
      </c>
      <c r="AA14" s="626"/>
      <c r="AB14" s="626"/>
      <c r="AC14" s="626"/>
      <c r="AD14" s="627">
        <v>889</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114653</v>
      </c>
      <c r="BH14" s="624"/>
      <c r="BI14" s="624"/>
      <c r="BJ14" s="624"/>
      <c r="BK14" s="624"/>
      <c r="BL14" s="624"/>
      <c r="BM14" s="624"/>
      <c r="BN14" s="625"/>
      <c r="BO14" s="626">
        <v>4.5</v>
      </c>
      <c r="BP14" s="626"/>
      <c r="BQ14" s="626"/>
      <c r="BR14" s="626"/>
      <c r="BS14" s="627" t="s">
        <v>138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1167556</v>
      </c>
      <c r="CS14" s="624"/>
      <c r="CT14" s="624"/>
      <c r="CU14" s="624"/>
      <c r="CV14" s="624"/>
      <c r="CW14" s="624"/>
      <c r="CX14" s="624"/>
      <c r="CY14" s="625"/>
      <c r="CZ14" s="626">
        <v>6</v>
      </c>
      <c r="DA14" s="626"/>
      <c r="DB14" s="626"/>
      <c r="DC14" s="626"/>
      <c r="DD14" s="632">
        <v>68352</v>
      </c>
      <c r="DE14" s="624"/>
      <c r="DF14" s="624"/>
      <c r="DG14" s="624"/>
      <c r="DH14" s="624"/>
      <c r="DI14" s="624"/>
      <c r="DJ14" s="624"/>
      <c r="DK14" s="624"/>
      <c r="DL14" s="624"/>
      <c r="DM14" s="624"/>
      <c r="DN14" s="624"/>
      <c r="DO14" s="624"/>
      <c r="DP14" s="625"/>
      <c r="DQ14" s="632">
        <v>1056566</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138</v>
      </c>
      <c r="S15" s="624"/>
      <c r="T15" s="624"/>
      <c r="U15" s="624"/>
      <c r="V15" s="624"/>
      <c r="W15" s="624"/>
      <c r="X15" s="624"/>
      <c r="Y15" s="625"/>
      <c r="Z15" s="626" t="s">
        <v>138</v>
      </c>
      <c r="AA15" s="626"/>
      <c r="AB15" s="626"/>
      <c r="AC15" s="626"/>
      <c r="AD15" s="627" t="s">
        <v>237</v>
      </c>
      <c r="AE15" s="627"/>
      <c r="AF15" s="627"/>
      <c r="AG15" s="627"/>
      <c r="AH15" s="627"/>
      <c r="AI15" s="627"/>
      <c r="AJ15" s="627"/>
      <c r="AK15" s="627"/>
      <c r="AL15" s="628" t="s">
        <v>237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166363</v>
      </c>
      <c r="BH15" s="624"/>
      <c r="BI15" s="624"/>
      <c r="BJ15" s="624"/>
      <c r="BK15" s="624"/>
      <c r="BL15" s="624"/>
      <c r="BM15" s="624"/>
      <c r="BN15" s="625"/>
      <c r="BO15" s="626">
        <v>6.5</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1744089</v>
      </c>
      <c r="CS15" s="624"/>
      <c r="CT15" s="624"/>
      <c r="CU15" s="624"/>
      <c r="CV15" s="624"/>
      <c r="CW15" s="624"/>
      <c r="CX15" s="624"/>
      <c r="CY15" s="625"/>
      <c r="CZ15" s="626">
        <v>9</v>
      </c>
      <c r="DA15" s="626"/>
      <c r="DB15" s="626"/>
      <c r="DC15" s="626"/>
      <c r="DD15" s="632">
        <v>302084</v>
      </c>
      <c r="DE15" s="624"/>
      <c r="DF15" s="624"/>
      <c r="DG15" s="624"/>
      <c r="DH15" s="624"/>
      <c r="DI15" s="624"/>
      <c r="DJ15" s="624"/>
      <c r="DK15" s="624"/>
      <c r="DL15" s="624"/>
      <c r="DM15" s="624"/>
      <c r="DN15" s="624"/>
      <c r="DO15" s="624"/>
      <c r="DP15" s="625"/>
      <c r="DQ15" s="632">
        <v>1203989</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24216</v>
      </c>
      <c r="S16" s="624"/>
      <c r="T16" s="624"/>
      <c r="U16" s="624"/>
      <c r="V16" s="624"/>
      <c r="W16" s="624"/>
      <c r="X16" s="624"/>
      <c r="Y16" s="625"/>
      <c r="Z16" s="626">
        <v>0.1</v>
      </c>
      <c r="AA16" s="626"/>
      <c r="AB16" s="626"/>
      <c r="AC16" s="626"/>
      <c r="AD16" s="627">
        <v>24216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237</v>
      </c>
      <c r="BP16" s="626"/>
      <c r="BQ16" s="626"/>
      <c r="BR16" s="626"/>
      <c r="BS16" s="627" t="s">
        <v>138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56265</v>
      </c>
      <c r="CS16" s="624"/>
      <c r="CT16" s="624"/>
      <c r="CU16" s="624"/>
      <c r="CV16" s="624"/>
      <c r="CW16" s="624"/>
      <c r="CX16" s="624"/>
      <c r="CY16" s="625"/>
      <c r="CZ16" s="626">
        <v>0.3</v>
      </c>
      <c r="DA16" s="626"/>
      <c r="DB16" s="626"/>
      <c r="DC16" s="626"/>
      <c r="DD16" s="632" t="s">
        <v>138</v>
      </c>
      <c r="DE16" s="624"/>
      <c r="DF16" s="624"/>
      <c r="DG16" s="624"/>
      <c r="DH16" s="624"/>
      <c r="DI16" s="624"/>
      <c r="DJ16" s="624"/>
      <c r="DK16" s="624"/>
      <c r="DL16" s="624"/>
      <c r="DM16" s="624"/>
      <c r="DN16" s="624"/>
      <c r="DO16" s="624"/>
      <c r="DP16" s="625"/>
      <c r="DQ16" s="632">
        <v>13102</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26446</v>
      </c>
      <c r="S17" s="624"/>
      <c r="T17" s="624"/>
      <c r="U17" s="624"/>
      <c r="V17" s="624"/>
      <c r="W17" s="624"/>
      <c r="X17" s="624"/>
      <c r="Y17" s="625"/>
      <c r="Z17" s="626">
        <v>0.1</v>
      </c>
      <c r="AA17" s="626"/>
      <c r="AB17" s="626"/>
      <c r="AC17" s="626"/>
      <c r="AD17" s="627">
        <v>26446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138</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2494598</v>
      </c>
      <c r="CS17" s="624"/>
      <c r="CT17" s="624"/>
      <c r="CU17" s="624"/>
      <c r="CV17" s="624"/>
      <c r="CW17" s="624"/>
      <c r="CX17" s="624"/>
      <c r="CY17" s="625"/>
      <c r="CZ17" s="626">
        <v>12.8</v>
      </c>
      <c r="DA17" s="626"/>
      <c r="DB17" s="626"/>
      <c r="DC17" s="626"/>
      <c r="DD17" s="632" t="s">
        <v>237</v>
      </c>
      <c r="DE17" s="624"/>
      <c r="DF17" s="624"/>
      <c r="DG17" s="624"/>
      <c r="DH17" s="624"/>
      <c r="DI17" s="624"/>
      <c r="DJ17" s="624"/>
      <c r="DK17" s="624"/>
      <c r="DL17" s="624"/>
      <c r="DM17" s="624"/>
      <c r="DN17" s="624"/>
      <c r="DO17" s="624"/>
      <c r="DP17" s="625"/>
      <c r="DQ17" s="632">
        <v>2464918</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10937</v>
      </c>
      <c r="S18" s="624"/>
      <c r="T18" s="624"/>
      <c r="U18" s="624"/>
      <c r="V18" s="624"/>
      <c r="W18" s="624"/>
      <c r="X18" s="624"/>
      <c r="Y18" s="625"/>
      <c r="Z18" s="626">
        <v>0.1</v>
      </c>
      <c r="AA18" s="626"/>
      <c r="AB18" s="626"/>
      <c r="AC18" s="626"/>
      <c r="AD18" s="627">
        <v>10937</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138</v>
      </c>
      <c r="BH18" s="624"/>
      <c r="BI18" s="624"/>
      <c r="BJ18" s="624"/>
      <c r="BK18" s="624"/>
      <c r="BL18" s="624"/>
      <c r="BM18" s="624"/>
      <c r="BN18" s="625"/>
      <c r="BO18" s="626" t="s">
        <v>138</v>
      </c>
      <c r="BP18" s="626"/>
      <c r="BQ18" s="626"/>
      <c r="BR18" s="626"/>
      <c r="BS18" s="627" t="s">
        <v>138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138</v>
      </c>
      <c r="CS18" s="624"/>
      <c r="CT18" s="624"/>
      <c r="CU18" s="624"/>
      <c r="CV18" s="624"/>
      <c r="CW18" s="624"/>
      <c r="CX18" s="624"/>
      <c r="CY18" s="625"/>
      <c r="CZ18" s="626" t="s">
        <v>237</v>
      </c>
      <c r="DA18" s="626"/>
      <c r="DB18" s="626"/>
      <c r="DC18" s="626"/>
      <c r="DD18" s="632" t="s">
        <v>138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10749</v>
      </c>
      <c r="S19" s="624"/>
      <c r="T19" s="624"/>
      <c r="U19" s="624"/>
      <c r="V19" s="624"/>
      <c r="W19" s="624"/>
      <c r="X19" s="624"/>
      <c r="Y19" s="625"/>
      <c r="Z19" s="626">
        <v>0.1</v>
      </c>
      <c r="AA19" s="626"/>
      <c r="AB19" s="626"/>
      <c r="AC19" s="626"/>
      <c r="AD19" s="627">
        <v>10749</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237</v>
      </c>
      <c r="BH19" s="624"/>
      <c r="BI19" s="624"/>
      <c r="BJ19" s="624"/>
      <c r="BK19" s="624"/>
      <c r="BL19" s="624"/>
      <c r="BM19" s="624"/>
      <c r="BN19" s="625"/>
      <c r="BO19" s="626" t="s">
        <v>237</v>
      </c>
      <c r="BP19" s="626"/>
      <c r="BQ19" s="626"/>
      <c r="BR19" s="626"/>
      <c r="BS19" s="627" t="s">
        <v>138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138</v>
      </c>
      <c r="CS19" s="624"/>
      <c r="CT19" s="624"/>
      <c r="CU19" s="624"/>
      <c r="CV19" s="624"/>
      <c r="CW19" s="624"/>
      <c r="CX19" s="624"/>
      <c r="CY19" s="625"/>
      <c r="CZ19" s="626" t="s">
        <v>237</v>
      </c>
      <c r="DA19" s="626"/>
      <c r="DB19" s="626"/>
      <c r="DC19" s="626"/>
      <c r="DD19" s="632" t="s">
        <v>138</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188</v>
      </c>
      <c r="S20" s="624"/>
      <c r="T20" s="624"/>
      <c r="U20" s="624"/>
      <c r="V20" s="624"/>
      <c r="W20" s="624"/>
      <c r="X20" s="624"/>
      <c r="Y20" s="625"/>
      <c r="Z20" s="626">
        <v>0</v>
      </c>
      <c r="AA20" s="626"/>
      <c r="AB20" s="626"/>
      <c r="AC20" s="626"/>
      <c r="AD20" s="627">
        <v>188</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138</v>
      </c>
      <c r="BH20" s="624"/>
      <c r="BI20" s="624"/>
      <c r="BJ20" s="624"/>
      <c r="BK20" s="624"/>
      <c r="BL20" s="624"/>
      <c r="BM20" s="624"/>
      <c r="BN20" s="625"/>
      <c r="BO20" s="626" t="s">
        <v>138</v>
      </c>
      <c r="BP20" s="626"/>
      <c r="BQ20" s="626"/>
      <c r="BR20" s="626"/>
      <c r="BS20" s="627" t="s">
        <v>138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19480722</v>
      </c>
      <c r="CS20" s="624"/>
      <c r="CT20" s="624"/>
      <c r="CU20" s="624"/>
      <c r="CV20" s="624"/>
      <c r="CW20" s="624"/>
      <c r="CX20" s="624"/>
      <c r="CY20" s="625"/>
      <c r="CZ20" s="626">
        <v>100</v>
      </c>
      <c r="DA20" s="626"/>
      <c r="DB20" s="626"/>
      <c r="DC20" s="626"/>
      <c r="DD20" s="632">
        <v>1716976</v>
      </c>
      <c r="DE20" s="624"/>
      <c r="DF20" s="624"/>
      <c r="DG20" s="624"/>
      <c r="DH20" s="624"/>
      <c r="DI20" s="624"/>
      <c r="DJ20" s="624"/>
      <c r="DK20" s="624"/>
      <c r="DL20" s="624"/>
      <c r="DM20" s="624"/>
      <c r="DN20" s="624"/>
      <c r="DO20" s="624"/>
      <c r="DP20" s="625"/>
      <c r="DQ20" s="632">
        <v>13297967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8580162</v>
      </c>
      <c r="S21" s="624"/>
      <c r="T21" s="624"/>
      <c r="U21" s="624"/>
      <c r="V21" s="624"/>
      <c r="W21" s="624"/>
      <c r="X21" s="624"/>
      <c r="Y21" s="625"/>
      <c r="Z21" s="626">
        <v>42.9</v>
      </c>
      <c r="AA21" s="626"/>
      <c r="AB21" s="626"/>
      <c r="AC21" s="626"/>
      <c r="AD21" s="627">
        <v>7460223</v>
      </c>
      <c r="AE21" s="627"/>
      <c r="AF21" s="627"/>
      <c r="AG21" s="627"/>
      <c r="AH21" s="627"/>
      <c r="AI21" s="627"/>
      <c r="AJ21" s="627"/>
      <c r="AK21" s="627"/>
      <c r="AL21" s="628">
        <v>67.400000000000006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138</v>
      </c>
      <c r="BH21" s="624"/>
      <c r="BI21" s="624"/>
      <c r="BJ21" s="624"/>
      <c r="BK21" s="624"/>
      <c r="BL21" s="624"/>
      <c r="BM21" s="624"/>
      <c r="BN21" s="625"/>
      <c r="BO21" s="626" t="s">
        <v>138</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7460223</v>
      </c>
      <c r="S22" s="624"/>
      <c r="T22" s="624"/>
      <c r="U22" s="624"/>
      <c r="V22" s="624"/>
      <c r="W22" s="624"/>
      <c r="X22" s="624"/>
      <c r="Y22" s="625"/>
      <c r="Z22" s="626">
        <v>37.299999999999997</v>
      </c>
      <c r="AA22" s="626"/>
      <c r="AB22" s="626"/>
      <c r="AC22" s="626"/>
      <c r="AD22" s="627">
        <v>7460223</v>
      </c>
      <c r="AE22" s="627"/>
      <c r="AF22" s="627"/>
      <c r="AG22" s="627"/>
      <c r="AH22" s="627"/>
      <c r="AI22" s="627"/>
      <c r="AJ22" s="627"/>
      <c r="AK22" s="627"/>
      <c r="AL22" s="628">
        <v>67.400000000000006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237</v>
      </c>
      <c r="BP22" s="626"/>
      <c r="BQ22" s="626"/>
      <c r="BR22" s="626"/>
      <c r="BS22" s="627" t="s">
        <v>138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1119939</v>
      </c>
      <c r="S23" s="624"/>
      <c r="T23" s="624"/>
      <c r="U23" s="624"/>
      <c r="V23" s="624"/>
      <c r="W23" s="624"/>
      <c r="X23" s="624"/>
      <c r="Y23" s="625"/>
      <c r="Z23" s="626">
        <v>5.6</v>
      </c>
      <c r="AA23" s="626"/>
      <c r="AB23" s="626"/>
      <c r="AC23" s="626"/>
      <c r="AD23" s="627" t="s">
        <v>138</v>
      </c>
      <c r="AE23" s="627"/>
      <c r="AF23" s="627"/>
      <c r="AG23" s="627"/>
      <c r="AH23" s="627"/>
      <c r="AI23" s="627"/>
      <c r="AJ23" s="627"/>
      <c r="AK23" s="627"/>
      <c r="AL23" s="628" t="s">
        <v>138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138</v>
      </c>
      <c r="BP23" s="626"/>
      <c r="BQ23" s="626"/>
      <c r="BR23" s="626"/>
      <c r="BS23" s="627" t="s">
        <v>138</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138</v>
      </c>
      <c r="S24" s="624"/>
      <c r="T24" s="624"/>
      <c r="U24" s="624"/>
      <c r="V24" s="624"/>
      <c r="W24" s="624"/>
      <c r="X24" s="624"/>
      <c r="Y24" s="625"/>
      <c r="Z24" s="626" t="s">
        <v>138</v>
      </c>
      <c r="AA24" s="626"/>
      <c r="AB24" s="626"/>
      <c r="AC24" s="626"/>
      <c r="AD24" s="627" t="s">
        <v>138</v>
      </c>
      <c r="AE24" s="627"/>
      <c r="AF24" s="627"/>
      <c r="AG24" s="627"/>
      <c r="AH24" s="627"/>
      <c r="AI24" s="627"/>
      <c r="AJ24" s="627"/>
      <c r="AK24" s="627"/>
      <c r="AL24" s="628" t="s">
        <v>138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138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8697773</v>
      </c>
      <c r="CS24" s="613"/>
      <c r="CT24" s="613"/>
      <c r="CU24" s="613"/>
      <c r="CV24" s="613"/>
      <c r="CW24" s="613"/>
      <c r="CX24" s="613"/>
      <c r="CY24" s="614"/>
      <c r="CZ24" s="617">
        <v>44.6</v>
      </c>
      <c r="DA24" s="618"/>
      <c r="DB24" s="618"/>
      <c r="DC24" s="634"/>
      <c r="DD24" s="655">
        <v>6470263</v>
      </c>
      <c r="DE24" s="613"/>
      <c r="DF24" s="613"/>
      <c r="DG24" s="613"/>
      <c r="DH24" s="613"/>
      <c r="DI24" s="613"/>
      <c r="DJ24" s="613"/>
      <c r="DK24" s="614"/>
      <c r="DL24" s="655">
        <v>5956999</v>
      </c>
      <c r="DM24" s="613"/>
      <c r="DN24" s="613"/>
      <c r="DO24" s="613"/>
      <c r="DP24" s="613"/>
      <c r="DQ24" s="613"/>
      <c r="DR24" s="613"/>
      <c r="DS24" s="613"/>
      <c r="DT24" s="613"/>
      <c r="DU24" s="613"/>
      <c r="DV24" s="614"/>
      <c r="DW24" s="617">
        <v>53.3</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12156324</v>
      </c>
      <c r="S25" s="624"/>
      <c r="T25" s="624"/>
      <c r="U25" s="624"/>
      <c r="V25" s="624"/>
      <c r="W25" s="624"/>
      <c r="X25" s="624"/>
      <c r="Y25" s="625"/>
      <c r="Z25" s="626">
        <v>60.8</v>
      </c>
      <c r="AA25" s="626"/>
      <c r="AB25" s="626"/>
      <c r="AC25" s="626"/>
      <c r="AD25" s="627">
        <v>11036385</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237</v>
      </c>
      <c r="BP25" s="626"/>
      <c r="BQ25" s="626"/>
      <c r="BR25" s="626"/>
      <c r="BS25" s="627" t="s">
        <v>237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3423560</v>
      </c>
      <c r="CS25" s="656"/>
      <c r="CT25" s="656"/>
      <c r="CU25" s="656"/>
      <c r="CV25" s="656"/>
      <c r="CW25" s="656"/>
      <c r="CX25" s="656"/>
      <c r="CY25" s="657"/>
      <c r="CZ25" s="628">
        <v>17.600000000000001</v>
      </c>
      <c r="DA25" s="653"/>
      <c r="DB25" s="653"/>
      <c r="DC25" s="658"/>
      <c r="DD25" s="632">
        <v>3164105</v>
      </c>
      <c r="DE25" s="656"/>
      <c r="DF25" s="656"/>
      <c r="DG25" s="656"/>
      <c r="DH25" s="656"/>
      <c r="DI25" s="656"/>
      <c r="DJ25" s="656"/>
      <c r="DK25" s="657"/>
      <c r="DL25" s="632">
        <v>2708921</v>
      </c>
      <c r="DM25" s="656"/>
      <c r="DN25" s="656"/>
      <c r="DO25" s="656"/>
      <c r="DP25" s="656"/>
      <c r="DQ25" s="656"/>
      <c r="DR25" s="656"/>
      <c r="DS25" s="656"/>
      <c r="DT25" s="656"/>
      <c r="DU25" s="656"/>
      <c r="DV25" s="657"/>
      <c r="DW25" s="628">
        <v>24.2</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3584</v>
      </c>
      <c r="S26" s="624"/>
      <c r="T26" s="624"/>
      <c r="U26" s="624"/>
      <c r="V26" s="624"/>
      <c r="W26" s="624"/>
      <c r="X26" s="624"/>
      <c r="Y26" s="625"/>
      <c r="Z26" s="626">
        <v>0</v>
      </c>
      <c r="AA26" s="626"/>
      <c r="AB26" s="626"/>
      <c r="AC26" s="626"/>
      <c r="AD26" s="627">
        <v>3584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138</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2040181</v>
      </c>
      <c r="CS26" s="624"/>
      <c r="CT26" s="624"/>
      <c r="CU26" s="624"/>
      <c r="CV26" s="624"/>
      <c r="CW26" s="624"/>
      <c r="CX26" s="624"/>
      <c r="CY26" s="625"/>
      <c r="CZ26" s="628">
        <v>10.5</v>
      </c>
      <c r="DA26" s="653"/>
      <c r="DB26" s="653"/>
      <c r="DC26" s="658"/>
      <c r="DD26" s="632">
        <v>1885620</v>
      </c>
      <c r="DE26" s="624"/>
      <c r="DF26" s="624"/>
      <c r="DG26" s="624"/>
      <c r="DH26" s="624"/>
      <c r="DI26" s="624"/>
      <c r="DJ26" s="624"/>
      <c r="DK26" s="625"/>
      <c r="DL26" s="632" t="s">
        <v>138</v>
      </c>
      <c r="DM26" s="624"/>
      <c r="DN26" s="624"/>
      <c r="DO26" s="624"/>
      <c r="DP26" s="624"/>
      <c r="DQ26" s="624"/>
      <c r="DR26" s="624"/>
      <c r="DS26" s="624"/>
      <c r="DT26" s="624"/>
      <c r="DU26" s="624"/>
      <c r="DV26" s="625"/>
      <c r="DW26" s="628" t="s">
        <v>237</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92785</v>
      </c>
      <c r="S27" s="624"/>
      <c r="T27" s="624"/>
      <c r="U27" s="624"/>
      <c r="V27" s="624"/>
      <c r="W27" s="624"/>
      <c r="X27" s="624"/>
      <c r="Y27" s="625"/>
      <c r="Z27" s="626">
        <v>0.5</v>
      </c>
      <c r="AA27" s="626"/>
      <c r="AB27" s="626"/>
      <c r="AC27" s="626"/>
      <c r="AD27" s="627" t="s">
        <v>138</v>
      </c>
      <c r="AE27" s="627"/>
      <c r="AF27" s="627"/>
      <c r="AG27" s="627"/>
      <c r="AH27" s="627"/>
      <c r="AI27" s="627"/>
      <c r="AJ27" s="627"/>
      <c r="AK27" s="627"/>
      <c r="AL27" s="628" t="s">
        <v>237</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2574677</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2779615</v>
      </c>
      <c r="CS27" s="656"/>
      <c r="CT27" s="656"/>
      <c r="CU27" s="656"/>
      <c r="CV27" s="656"/>
      <c r="CW27" s="656"/>
      <c r="CX27" s="656"/>
      <c r="CY27" s="657"/>
      <c r="CZ27" s="628">
        <v>14.3</v>
      </c>
      <c r="DA27" s="653"/>
      <c r="DB27" s="653"/>
      <c r="DC27" s="658"/>
      <c r="DD27" s="632">
        <v>841240</v>
      </c>
      <c r="DE27" s="656"/>
      <c r="DF27" s="656"/>
      <c r="DG27" s="656"/>
      <c r="DH27" s="656"/>
      <c r="DI27" s="656"/>
      <c r="DJ27" s="656"/>
      <c r="DK27" s="657"/>
      <c r="DL27" s="632">
        <v>783160</v>
      </c>
      <c r="DM27" s="656"/>
      <c r="DN27" s="656"/>
      <c r="DO27" s="656"/>
      <c r="DP27" s="656"/>
      <c r="DQ27" s="656"/>
      <c r="DR27" s="656"/>
      <c r="DS27" s="656"/>
      <c r="DT27" s="656"/>
      <c r="DU27" s="656"/>
      <c r="DV27" s="657"/>
      <c r="DW27" s="628">
        <v>7</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208021</v>
      </c>
      <c r="S28" s="624"/>
      <c r="T28" s="624"/>
      <c r="U28" s="624"/>
      <c r="V28" s="624"/>
      <c r="W28" s="624"/>
      <c r="X28" s="624"/>
      <c r="Y28" s="625"/>
      <c r="Z28" s="626">
        <v>1</v>
      </c>
      <c r="AA28" s="626"/>
      <c r="AB28" s="626"/>
      <c r="AC28" s="626"/>
      <c r="AD28" s="627">
        <v>7091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2494598</v>
      </c>
      <c r="CS28" s="624"/>
      <c r="CT28" s="624"/>
      <c r="CU28" s="624"/>
      <c r="CV28" s="624"/>
      <c r="CW28" s="624"/>
      <c r="CX28" s="624"/>
      <c r="CY28" s="625"/>
      <c r="CZ28" s="628">
        <v>12.8</v>
      </c>
      <c r="DA28" s="653"/>
      <c r="DB28" s="653"/>
      <c r="DC28" s="658"/>
      <c r="DD28" s="632">
        <v>2464918</v>
      </c>
      <c r="DE28" s="624"/>
      <c r="DF28" s="624"/>
      <c r="DG28" s="624"/>
      <c r="DH28" s="624"/>
      <c r="DI28" s="624"/>
      <c r="DJ28" s="624"/>
      <c r="DK28" s="625"/>
      <c r="DL28" s="632">
        <v>2464918</v>
      </c>
      <c r="DM28" s="624"/>
      <c r="DN28" s="624"/>
      <c r="DO28" s="624"/>
      <c r="DP28" s="624"/>
      <c r="DQ28" s="624"/>
      <c r="DR28" s="624"/>
      <c r="DS28" s="624"/>
      <c r="DT28" s="624"/>
      <c r="DU28" s="624"/>
      <c r="DV28" s="625"/>
      <c r="DW28" s="628">
        <v>22</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87188</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2494532</v>
      </c>
      <c r="CS29" s="656"/>
      <c r="CT29" s="656"/>
      <c r="CU29" s="656"/>
      <c r="CV29" s="656"/>
      <c r="CW29" s="656"/>
      <c r="CX29" s="656"/>
      <c r="CY29" s="657"/>
      <c r="CZ29" s="628">
        <v>12.8</v>
      </c>
      <c r="DA29" s="653"/>
      <c r="DB29" s="653"/>
      <c r="DC29" s="658"/>
      <c r="DD29" s="632">
        <v>2464852</v>
      </c>
      <c r="DE29" s="656"/>
      <c r="DF29" s="656"/>
      <c r="DG29" s="656"/>
      <c r="DH29" s="656"/>
      <c r="DI29" s="656"/>
      <c r="DJ29" s="656"/>
      <c r="DK29" s="657"/>
      <c r="DL29" s="632">
        <v>2464852</v>
      </c>
      <c r="DM29" s="656"/>
      <c r="DN29" s="656"/>
      <c r="DO29" s="656"/>
      <c r="DP29" s="656"/>
      <c r="DQ29" s="656"/>
      <c r="DR29" s="656"/>
      <c r="DS29" s="656"/>
      <c r="DT29" s="656"/>
      <c r="DU29" s="656"/>
      <c r="DV29" s="657"/>
      <c r="DW29" s="628">
        <v>22</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2757576</v>
      </c>
      <c r="S30" s="624"/>
      <c r="T30" s="624"/>
      <c r="U30" s="624"/>
      <c r="V30" s="624"/>
      <c r="W30" s="624"/>
      <c r="X30" s="624"/>
      <c r="Y30" s="625"/>
      <c r="Z30" s="626">
        <v>13.8</v>
      </c>
      <c r="AA30" s="626"/>
      <c r="AB30" s="626"/>
      <c r="AC30" s="626"/>
      <c r="AD30" s="627" t="s">
        <v>138</v>
      </c>
      <c r="AE30" s="627"/>
      <c r="AF30" s="627"/>
      <c r="AG30" s="627"/>
      <c r="AH30" s="627"/>
      <c r="AI30" s="627"/>
      <c r="AJ30" s="627"/>
      <c r="AK30" s="627"/>
      <c r="AL30" s="628" t="s">
        <v>138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2415945</v>
      </c>
      <c r="CS30" s="624"/>
      <c r="CT30" s="624"/>
      <c r="CU30" s="624"/>
      <c r="CV30" s="624"/>
      <c r="CW30" s="624"/>
      <c r="CX30" s="624"/>
      <c r="CY30" s="625"/>
      <c r="CZ30" s="628">
        <v>12.4</v>
      </c>
      <c r="DA30" s="653"/>
      <c r="DB30" s="653"/>
      <c r="DC30" s="658"/>
      <c r="DD30" s="632">
        <v>2386698</v>
      </c>
      <c r="DE30" s="624"/>
      <c r="DF30" s="624"/>
      <c r="DG30" s="624"/>
      <c r="DH30" s="624"/>
      <c r="DI30" s="624"/>
      <c r="DJ30" s="624"/>
      <c r="DK30" s="625"/>
      <c r="DL30" s="632">
        <v>2386698</v>
      </c>
      <c r="DM30" s="624"/>
      <c r="DN30" s="624"/>
      <c r="DO30" s="624"/>
      <c r="DP30" s="624"/>
      <c r="DQ30" s="624"/>
      <c r="DR30" s="624"/>
      <c r="DS30" s="624"/>
      <c r="DT30" s="624"/>
      <c r="DU30" s="624"/>
      <c r="DV30" s="625"/>
      <c r="DW30" s="628">
        <v>21.3</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138</v>
      </c>
      <c r="S31" s="624"/>
      <c r="T31" s="624"/>
      <c r="U31" s="624"/>
      <c r="V31" s="624"/>
      <c r="W31" s="624"/>
      <c r="X31" s="624"/>
      <c r="Y31" s="625"/>
      <c r="Z31" s="626" t="s">
        <v>237</v>
      </c>
      <c r="AA31" s="626"/>
      <c r="AB31" s="626"/>
      <c r="AC31" s="626"/>
      <c r="AD31" s="627" t="s">
        <v>138</v>
      </c>
      <c r="AE31" s="627"/>
      <c r="AF31" s="627"/>
      <c r="AG31" s="627"/>
      <c r="AH31" s="627"/>
      <c r="AI31" s="627"/>
      <c r="AJ31" s="627"/>
      <c r="AK31" s="627"/>
      <c r="AL31" s="628" t="s">
        <v>138</v>
      </c>
      <c r="AM31" s="629"/>
      <c r="AN31" s="629"/>
      <c r="AO31" s="630"/>
      <c r="AP31" s="671" t="s">
        <v>315</v>
      </c>
      <c r="AQ31" s="672"/>
      <c r="AR31" s="672"/>
      <c r="AS31" s="672"/>
      <c r="AT31" s="677" t="s">
        <v>316</v>
      </c>
      <c r="AU31" s="218"/>
      <c r="AV31" s="218"/>
      <c r="AW31" s="218"/>
      <c r="AX31" s="609" t="s">
        <v>188</v>
      </c>
      <c r="AY31" s="610"/>
      <c r="AZ31" s="610"/>
      <c r="BA31" s="610"/>
      <c r="BB31" s="610"/>
      <c r="BC31" s="610"/>
      <c r="BD31" s="610"/>
      <c r="BE31" s="610"/>
      <c r="BF31" s="611"/>
      <c r="BG31" s="670">
        <v>99.1</v>
      </c>
      <c r="BH31" s="667"/>
      <c r="BI31" s="667"/>
      <c r="BJ31" s="667"/>
      <c r="BK31" s="667"/>
      <c r="BL31" s="667"/>
      <c r="BM31" s="618">
        <v>96.8</v>
      </c>
      <c r="BN31" s="667"/>
      <c r="BO31" s="667"/>
      <c r="BP31" s="667"/>
      <c r="BQ31" s="668"/>
      <c r="BR31" s="670">
        <v>98.8</v>
      </c>
      <c r="BS31" s="667"/>
      <c r="BT31" s="667"/>
      <c r="BU31" s="667"/>
      <c r="BV31" s="667"/>
      <c r="BW31" s="667"/>
      <c r="BX31" s="618">
        <v>96</v>
      </c>
      <c r="BY31" s="667"/>
      <c r="BZ31" s="667"/>
      <c r="CA31" s="667"/>
      <c r="CB31" s="668"/>
      <c r="CD31" s="663"/>
      <c r="CE31" s="664"/>
      <c r="CF31" s="620" t="s">
        <v>317</v>
      </c>
      <c r="CG31" s="621"/>
      <c r="CH31" s="621"/>
      <c r="CI31" s="621"/>
      <c r="CJ31" s="621"/>
      <c r="CK31" s="621"/>
      <c r="CL31" s="621"/>
      <c r="CM31" s="621"/>
      <c r="CN31" s="621"/>
      <c r="CO31" s="621"/>
      <c r="CP31" s="621"/>
      <c r="CQ31" s="622"/>
      <c r="CR31" s="623">
        <v>78587</v>
      </c>
      <c r="CS31" s="656"/>
      <c r="CT31" s="656"/>
      <c r="CU31" s="656"/>
      <c r="CV31" s="656"/>
      <c r="CW31" s="656"/>
      <c r="CX31" s="656"/>
      <c r="CY31" s="657"/>
      <c r="CZ31" s="628">
        <v>0.4</v>
      </c>
      <c r="DA31" s="653"/>
      <c r="DB31" s="653"/>
      <c r="DC31" s="658"/>
      <c r="DD31" s="632">
        <v>78154</v>
      </c>
      <c r="DE31" s="656"/>
      <c r="DF31" s="656"/>
      <c r="DG31" s="656"/>
      <c r="DH31" s="656"/>
      <c r="DI31" s="656"/>
      <c r="DJ31" s="656"/>
      <c r="DK31" s="657"/>
      <c r="DL31" s="632">
        <v>78154</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993924</v>
      </c>
      <c r="S32" s="624"/>
      <c r="T32" s="624"/>
      <c r="U32" s="624"/>
      <c r="V32" s="624"/>
      <c r="W32" s="624"/>
      <c r="X32" s="624"/>
      <c r="Y32" s="625"/>
      <c r="Z32" s="626">
        <v>5</v>
      </c>
      <c r="AA32" s="626"/>
      <c r="AB32" s="626"/>
      <c r="AC32" s="626"/>
      <c r="AD32" s="627" t="s">
        <v>138</v>
      </c>
      <c r="AE32" s="627"/>
      <c r="AF32" s="627"/>
      <c r="AG32" s="627"/>
      <c r="AH32" s="627"/>
      <c r="AI32" s="627"/>
      <c r="AJ32" s="627"/>
      <c r="AK32" s="627"/>
      <c r="AL32" s="628" t="s">
        <v>138</v>
      </c>
      <c r="AM32" s="629"/>
      <c r="AN32" s="629"/>
      <c r="AO32" s="630"/>
      <c r="AP32" s="673"/>
      <c r="AQ32" s="674"/>
      <c r="AR32" s="674"/>
      <c r="AS32" s="674"/>
      <c r="AT32" s="678"/>
      <c r="AU32" s="214" t="s">
        <v>319</v>
      </c>
      <c r="AX32" s="620" t="s">
        <v>320</v>
      </c>
      <c r="AY32" s="621"/>
      <c r="AZ32" s="621"/>
      <c r="BA32" s="621"/>
      <c r="BB32" s="621"/>
      <c r="BC32" s="621"/>
      <c r="BD32" s="621"/>
      <c r="BE32" s="621"/>
      <c r="BF32" s="622"/>
      <c r="BG32" s="680">
        <v>99.3</v>
      </c>
      <c r="BH32" s="656"/>
      <c r="BI32" s="656"/>
      <c r="BJ32" s="656"/>
      <c r="BK32" s="656"/>
      <c r="BL32" s="656"/>
      <c r="BM32" s="629">
        <v>97.8</v>
      </c>
      <c r="BN32" s="656"/>
      <c r="BO32" s="656"/>
      <c r="BP32" s="656"/>
      <c r="BQ32" s="669"/>
      <c r="BR32" s="680">
        <v>99.4</v>
      </c>
      <c r="BS32" s="656"/>
      <c r="BT32" s="656"/>
      <c r="BU32" s="656"/>
      <c r="BV32" s="656"/>
      <c r="BW32" s="656"/>
      <c r="BX32" s="629">
        <v>97.7</v>
      </c>
      <c r="BY32" s="656"/>
      <c r="BZ32" s="656"/>
      <c r="CA32" s="656"/>
      <c r="CB32" s="669"/>
      <c r="CD32" s="665"/>
      <c r="CE32" s="666"/>
      <c r="CF32" s="620" t="s">
        <v>321</v>
      </c>
      <c r="CG32" s="621"/>
      <c r="CH32" s="621"/>
      <c r="CI32" s="621"/>
      <c r="CJ32" s="621"/>
      <c r="CK32" s="621"/>
      <c r="CL32" s="621"/>
      <c r="CM32" s="621"/>
      <c r="CN32" s="621"/>
      <c r="CO32" s="621"/>
      <c r="CP32" s="621"/>
      <c r="CQ32" s="622"/>
      <c r="CR32" s="623">
        <v>66</v>
      </c>
      <c r="CS32" s="624"/>
      <c r="CT32" s="624"/>
      <c r="CU32" s="624"/>
      <c r="CV32" s="624"/>
      <c r="CW32" s="624"/>
      <c r="CX32" s="624"/>
      <c r="CY32" s="625"/>
      <c r="CZ32" s="628">
        <v>0</v>
      </c>
      <c r="DA32" s="653"/>
      <c r="DB32" s="653"/>
      <c r="DC32" s="658"/>
      <c r="DD32" s="632">
        <v>66</v>
      </c>
      <c r="DE32" s="624"/>
      <c r="DF32" s="624"/>
      <c r="DG32" s="624"/>
      <c r="DH32" s="624"/>
      <c r="DI32" s="624"/>
      <c r="DJ32" s="624"/>
      <c r="DK32" s="625"/>
      <c r="DL32" s="632">
        <v>66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30791</v>
      </c>
      <c r="S33" s="624"/>
      <c r="T33" s="624"/>
      <c r="U33" s="624"/>
      <c r="V33" s="624"/>
      <c r="W33" s="624"/>
      <c r="X33" s="624"/>
      <c r="Y33" s="625"/>
      <c r="Z33" s="626">
        <v>0.2</v>
      </c>
      <c r="AA33" s="626"/>
      <c r="AB33" s="626"/>
      <c r="AC33" s="626"/>
      <c r="AD33" s="627">
        <v>8062</v>
      </c>
      <c r="AE33" s="627"/>
      <c r="AF33" s="627"/>
      <c r="AG33" s="627"/>
      <c r="AH33" s="627"/>
      <c r="AI33" s="627"/>
      <c r="AJ33" s="627"/>
      <c r="AK33" s="627"/>
      <c r="AL33" s="628">
        <v>0.1</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98.8</v>
      </c>
      <c r="BH33" s="682"/>
      <c r="BI33" s="682"/>
      <c r="BJ33" s="682"/>
      <c r="BK33" s="682"/>
      <c r="BL33" s="682"/>
      <c r="BM33" s="683">
        <v>95.5</v>
      </c>
      <c r="BN33" s="682"/>
      <c r="BO33" s="682"/>
      <c r="BP33" s="682"/>
      <c r="BQ33" s="684"/>
      <c r="BR33" s="681">
        <v>98.2</v>
      </c>
      <c r="BS33" s="682"/>
      <c r="BT33" s="682"/>
      <c r="BU33" s="682"/>
      <c r="BV33" s="682"/>
      <c r="BW33" s="682"/>
      <c r="BX33" s="683">
        <v>94</v>
      </c>
      <c r="BY33" s="682"/>
      <c r="BZ33" s="682"/>
      <c r="CA33" s="682"/>
      <c r="CB33" s="684"/>
      <c r="CD33" s="620" t="s">
        <v>324</v>
      </c>
      <c r="CE33" s="621"/>
      <c r="CF33" s="621"/>
      <c r="CG33" s="621"/>
      <c r="CH33" s="621"/>
      <c r="CI33" s="621"/>
      <c r="CJ33" s="621"/>
      <c r="CK33" s="621"/>
      <c r="CL33" s="621"/>
      <c r="CM33" s="621"/>
      <c r="CN33" s="621"/>
      <c r="CO33" s="621"/>
      <c r="CP33" s="621"/>
      <c r="CQ33" s="622"/>
      <c r="CR33" s="623">
        <v>9009708</v>
      </c>
      <c r="CS33" s="656"/>
      <c r="CT33" s="656"/>
      <c r="CU33" s="656"/>
      <c r="CV33" s="656"/>
      <c r="CW33" s="656"/>
      <c r="CX33" s="656"/>
      <c r="CY33" s="657"/>
      <c r="CZ33" s="628">
        <v>46.2</v>
      </c>
      <c r="DA33" s="653"/>
      <c r="DB33" s="653"/>
      <c r="DC33" s="658"/>
      <c r="DD33" s="632">
        <v>6698571</v>
      </c>
      <c r="DE33" s="656"/>
      <c r="DF33" s="656"/>
      <c r="DG33" s="656"/>
      <c r="DH33" s="656"/>
      <c r="DI33" s="656"/>
      <c r="DJ33" s="656"/>
      <c r="DK33" s="657"/>
      <c r="DL33" s="632">
        <v>4630169</v>
      </c>
      <c r="DM33" s="656"/>
      <c r="DN33" s="656"/>
      <c r="DO33" s="656"/>
      <c r="DP33" s="656"/>
      <c r="DQ33" s="656"/>
      <c r="DR33" s="656"/>
      <c r="DS33" s="656"/>
      <c r="DT33" s="656"/>
      <c r="DU33" s="656"/>
      <c r="DV33" s="657"/>
      <c r="DW33" s="628">
        <v>41.4</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293772</v>
      </c>
      <c r="S34" s="624"/>
      <c r="T34" s="624"/>
      <c r="U34" s="624"/>
      <c r="V34" s="624"/>
      <c r="W34" s="624"/>
      <c r="X34" s="624"/>
      <c r="Y34" s="625"/>
      <c r="Z34" s="626">
        <v>1.5</v>
      </c>
      <c r="AA34" s="626"/>
      <c r="AB34" s="626"/>
      <c r="AC34" s="626"/>
      <c r="AD34" s="627" t="s">
        <v>138</v>
      </c>
      <c r="AE34" s="627"/>
      <c r="AF34" s="627"/>
      <c r="AG34" s="627"/>
      <c r="AH34" s="627"/>
      <c r="AI34" s="627"/>
      <c r="AJ34" s="627"/>
      <c r="AK34" s="627"/>
      <c r="AL34" s="628" t="s">
        <v>138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2959865</v>
      </c>
      <c r="CS34" s="624"/>
      <c r="CT34" s="624"/>
      <c r="CU34" s="624"/>
      <c r="CV34" s="624"/>
      <c r="CW34" s="624"/>
      <c r="CX34" s="624"/>
      <c r="CY34" s="625"/>
      <c r="CZ34" s="628">
        <v>15.2</v>
      </c>
      <c r="DA34" s="653"/>
      <c r="DB34" s="653"/>
      <c r="DC34" s="658"/>
      <c r="DD34" s="632">
        <v>2004297</v>
      </c>
      <c r="DE34" s="624"/>
      <c r="DF34" s="624"/>
      <c r="DG34" s="624"/>
      <c r="DH34" s="624"/>
      <c r="DI34" s="624"/>
      <c r="DJ34" s="624"/>
      <c r="DK34" s="625"/>
      <c r="DL34" s="632">
        <v>1232665</v>
      </c>
      <c r="DM34" s="624"/>
      <c r="DN34" s="624"/>
      <c r="DO34" s="624"/>
      <c r="DP34" s="624"/>
      <c r="DQ34" s="624"/>
      <c r="DR34" s="624"/>
      <c r="DS34" s="624"/>
      <c r="DT34" s="624"/>
      <c r="DU34" s="624"/>
      <c r="DV34" s="625"/>
      <c r="DW34" s="628">
        <v>11</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806227</v>
      </c>
      <c r="S35" s="624"/>
      <c r="T35" s="624"/>
      <c r="U35" s="624"/>
      <c r="V35" s="624"/>
      <c r="W35" s="624"/>
      <c r="X35" s="624"/>
      <c r="Y35" s="625"/>
      <c r="Z35" s="626">
        <v>4</v>
      </c>
      <c r="AA35" s="626"/>
      <c r="AB35" s="626"/>
      <c r="AC35" s="626"/>
      <c r="AD35" s="627" t="s">
        <v>138</v>
      </c>
      <c r="AE35" s="627"/>
      <c r="AF35" s="627"/>
      <c r="AG35" s="627"/>
      <c r="AH35" s="627"/>
      <c r="AI35" s="627"/>
      <c r="AJ35" s="627"/>
      <c r="AK35" s="627"/>
      <c r="AL35" s="628" t="s">
        <v>138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115652</v>
      </c>
      <c r="CS35" s="656"/>
      <c r="CT35" s="656"/>
      <c r="CU35" s="656"/>
      <c r="CV35" s="656"/>
      <c r="CW35" s="656"/>
      <c r="CX35" s="656"/>
      <c r="CY35" s="657"/>
      <c r="CZ35" s="628">
        <v>0.6</v>
      </c>
      <c r="DA35" s="653"/>
      <c r="DB35" s="653"/>
      <c r="DC35" s="658"/>
      <c r="DD35" s="632">
        <v>97985</v>
      </c>
      <c r="DE35" s="656"/>
      <c r="DF35" s="656"/>
      <c r="DG35" s="656"/>
      <c r="DH35" s="656"/>
      <c r="DI35" s="656"/>
      <c r="DJ35" s="656"/>
      <c r="DK35" s="657"/>
      <c r="DL35" s="632">
        <v>88604</v>
      </c>
      <c r="DM35" s="656"/>
      <c r="DN35" s="656"/>
      <c r="DO35" s="656"/>
      <c r="DP35" s="656"/>
      <c r="DQ35" s="656"/>
      <c r="DR35" s="656"/>
      <c r="DS35" s="656"/>
      <c r="DT35" s="656"/>
      <c r="DU35" s="656"/>
      <c r="DV35" s="657"/>
      <c r="DW35" s="628">
        <v>0.8</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437244</v>
      </c>
      <c r="S36" s="624"/>
      <c r="T36" s="624"/>
      <c r="U36" s="624"/>
      <c r="V36" s="624"/>
      <c r="W36" s="624"/>
      <c r="X36" s="624"/>
      <c r="Y36" s="625"/>
      <c r="Z36" s="626">
        <v>2.2000000000000002</v>
      </c>
      <c r="AA36" s="626"/>
      <c r="AB36" s="626"/>
      <c r="AC36" s="626"/>
      <c r="AD36" s="627" t="s">
        <v>138</v>
      </c>
      <c r="AE36" s="627"/>
      <c r="AF36" s="627"/>
      <c r="AG36" s="627"/>
      <c r="AH36" s="627"/>
      <c r="AI36" s="627"/>
      <c r="AJ36" s="627"/>
      <c r="AK36" s="627"/>
      <c r="AL36" s="628" t="s">
        <v>138</v>
      </c>
      <c r="AM36" s="629"/>
      <c r="AN36" s="629"/>
      <c r="AO36" s="630"/>
      <c r="AP36" s="222"/>
      <c r="AQ36" s="689" t="s">
        <v>332</v>
      </c>
      <c r="AR36" s="690"/>
      <c r="AS36" s="690"/>
      <c r="AT36" s="690"/>
      <c r="AU36" s="690"/>
      <c r="AV36" s="690"/>
      <c r="AW36" s="690"/>
      <c r="AX36" s="690"/>
      <c r="AY36" s="691"/>
      <c r="AZ36" s="612">
        <v>2831119</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18909</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3429642</v>
      </c>
      <c r="CS36" s="624"/>
      <c r="CT36" s="624"/>
      <c r="CU36" s="624"/>
      <c r="CV36" s="624"/>
      <c r="CW36" s="624"/>
      <c r="CX36" s="624"/>
      <c r="CY36" s="625"/>
      <c r="CZ36" s="628">
        <v>17.600000000000001</v>
      </c>
      <c r="DA36" s="653"/>
      <c r="DB36" s="653"/>
      <c r="DC36" s="658"/>
      <c r="DD36" s="632">
        <v>2969493</v>
      </c>
      <c r="DE36" s="624"/>
      <c r="DF36" s="624"/>
      <c r="DG36" s="624"/>
      <c r="DH36" s="624"/>
      <c r="DI36" s="624"/>
      <c r="DJ36" s="624"/>
      <c r="DK36" s="625"/>
      <c r="DL36" s="632">
        <v>2105864</v>
      </c>
      <c r="DM36" s="624"/>
      <c r="DN36" s="624"/>
      <c r="DO36" s="624"/>
      <c r="DP36" s="624"/>
      <c r="DQ36" s="624"/>
      <c r="DR36" s="624"/>
      <c r="DS36" s="624"/>
      <c r="DT36" s="624"/>
      <c r="DU36" s="624"/>
      <c r="DV36" s="625"/>
      <c r="DW36" s="628">
        <v>18.8</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208670</v>
      </c>
      <c r="S37" s="624"/>
      <c r="T37" s="624"/>
      <c r="U37" s="624"/>
      <c r="V37" s="624"/>
      <c r="W37" s="624"/>
      <c r="X37" s="624"/>
      <c r="Y37" s="625"/>
      <c r="Z37" s="626">
        <v>1</v>
      </c>
      <c r="AA37" s="626"/>
      <c r="AB37" s="626"/>
      <c r="AC37" s="626"/>
      <c r="AD37" s="627">
        <v>14282</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531225</v>
      </c>
      <c r="BA37" s="624"/>
      <c r="BB37" s="624"/>
      <c r="BC37" s="624"/>
      <c r="BD37" s="656"/>
      <c r="BE37" s="656"/>
      <c r="BF37" s="669"/>
      <c r="BG37" s="620" t="s">
        <v>337</v>
      </c>
      <c r="BH37" s="621"/>
      <c r="BI37" s="621"/>
      <c r="BJ37" s="621"/>
      <c r="BK37" s="621"/>
      <c r="BL37" s="621"/>
      <c r="BM37" s="621"/>
      <c r="BN37" s="621"/>
      <c r="BO37" s="621"/>
      <c r="BP37" s="621"/>
      <c r="BQ37" s="621"/>
      <c r="BR37" s="621"/>
      <c r="BS37" s="621"/>
      <c r="BT37" s="621"/>
      <c r="BU37" s="622"/>
      <c r="BV37" s="623">
        <v>18909</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1194793</v>
      </c>
      <c r="CS37" s="656"/>
      <c r="CT37" s="656"/>
      <c r="CU37" s="656"/>
      <c r="CV37" s="656"/>
      <c r="CW37" s="656"/>
      <c r="CX37" s="656"/>
      <c r="CY37" s="657"/>
      <c r="CZ37" s="628">
        <v>6.1</v>
      </c>
      <c r="DA37" s="653"/>
      <c r="DB37" s="653"/>
      <c r="DC37" s="658"/>
      <c r="DD37" s="632">
        <v>1050729</v>
      </c>
      <c r="DE37" s="656"/>
      <c r="DF37" s="656"/>
      <c r="DG37" s="656"/>
      <c r="DH37" s="656"/>
      <c r="DI37" s="656"/>
      <c r="DJ37" s="656"/>
      <c r="DK37" s="657"/>
      <c r="DL37" s="632">
        <v>1027463</v>
      </c>
      <c r="DM37" s="656"/>
      <c r="DN37" s="656"/>
      <c r="DO37" s="656"/>
      <c r="DP37" s="656"/>
      <c r="DQ37" s="656"/>
      <c r="DR37" s="656"/>
      <c r="DS37" s="656"/>
      <c r="DT37" s="656"/>
      <c r="DU37" s="656"/>
      <c r="DV37" s="657"/>
      <c r="DW37" s="628">
        <v>9.1999999999999993</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1932900</v>
      </c>
      <c r="S38" s="624"/>
      <c r="T38" s="624"/>
      <c r="U38" s="624"/>
      <c r="V38" s="624"/>
      <c r="W38" s="624"/>
      <c r="X38" s="624"/>
      <c r="Y38" s="625"/>
      <c r="Z38" s="626">
        <v>9.6999999999999993</v>
      </c>
      <c r="AA38" s="626"/>
      <c r="AB38" s="626"/>
      <c r="AC38" s="626"/>
      <c r="AD38" s="627" t="s">
        <v>237</v>
      </c>
      <c r="AE38" s="627"/>
      <c r="AF38" s="627"/>
      <c r="AG38" s="627"/>
      <c r="AH38" s="627"/>
      <c r="AI38" s="627"/>
      <c r="AJ38" s="627"/>
      <c r="AK38" s="627"/>
      <c r="AL38" s="628" t="s">
        <v>138</v>
      </c>
      <c r="AM38" s="629"/>
      <c r="AN38" s="629"/>
      <c r="AO38" s="630"/>
      <c r="AQ38" s="686" t="s">
        <v>340</v>
      </c>
      <c r="AR38" s="687"/>
      <c r="AS38" s="687"/>
      <c r="AT38" s="687"/>
      <c r="AU38" s="687"/>
      <c r="AV38" s="687"/>
      <c r="AW38" s="687"/>
      <c r="AX38" s="687"/>
      <c r="AY38" s="688"/>
      <c r="AZ38" s="623">
        <v>356331</v>
      </c>
      <c r="BA38" s="624"/>
      <c r="BB38" s="624"/>
      <c r="BC38" s="624"/>
      <c r="BD38" s="656"/>
      <c r="BE38" s="656"/>
      <c r="BF38" s="669"/>
      <c r="BG38" s="620" t="s">
        <v>341</v>
      </c>
      <c r="BH38" s="621"/>
      <c r="BI38" s="621"/>
      <c r="BJ38" s="621"/>
      <c r="BK38" s="621"/>
      <c r="BL38" s="621"/>
      <c r="BM38" s="621"/>
      <c r="BN38" s="621"/>
      <c r="BO38" s="621"/>
      <c r="BP38" s="621"/>
      <c r="BQ38" s="621"/>
      <c r="BR38" s="621"/>
      <c r="BS38" s="621"/>
      <c r="BT38" s="621"/>
      <c r="BU38" s="622"/>
      <c r="BV38" s="623">
        <v>4603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1557283</v>
      </c>
      <c r="CS38" s="624"/>
      <c r="CT38" s="624"/>
      <c r="CU38" s="624"/>
      <c r="CV38" s="624"/>
      <c r="CW38" s="624"/>
      <c r="CX38" s="624"/>
      <c r="CY38" s="625"/>
      <c r="CZ38" s="628">
        <v>8</v>
      </c>
      <c r="DA38" s="653"/>
      <c r="DB38" s="653"/>
      <c r="DC38" s="658"/>
      <c r="DD38" s="632">
        <v>1224332</v>
      </c>
      <c r="DE38" s="624"/>
      <c r="DF38" s="624"/>
      <c r="DG38" s="624"/>
      <c r="DH38" s="624"/>
      <c r="DI38" s="624"/>
      <c r="DJ38" s="624"/>
      <c r="DK38" s="625"/>
      <c r="DL38" s="632">
        <v>1203036</v>
      </c>
      <c r="DM38" s="624"/>
      <c r="DN38" s="624"/>
      <c r="DO38" s="624"/>
      <c r="DP38" s="624"/>
      <c r="DQ38" s="624"/>
      <c r="DR38" s="624"/>
      <c r="DS38" s="624"/>
      <c r="DT38" s="624"/>
      <c r="DU38" s="624"/>
      <c r="DV38" s="625"/>
      <c r="DW38" s="628">
        <v>10.8</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138</v>
      </c>
      <c r="AA39" s="626"/>
      <c r="AB39" s="626"/>
      <c r="AC39" s="626"/>
      <c r="AD39" s="627" t="s">
        <v>138</v>
      </c>
      <c r="AE39" s="627"/>
      <c r="AF39" s="627"/>
      <c r="AG39" s="627"/>
      <c r="AH39" s="627"/>
      <c r="AI39" s="627"/>
      <c r="AJ39" s="627"/>
      <c r="AK39" s="627"/>
      <c r="AL39" s="628" t="s">
        <v>138</v>
      </c>
      <c r="AM39" s="629"/>
      <c r="AN39" s="629"/>
      <c r="AO39" s="630"/>
      <c r="AQ39" s="686" t="s">
        <v>344</v>
      </c>
      <c r="AR39" s="687"/>
      <c r="AS39" s="687"/>
      <c r="AT39" s="687"/>
      <c r="AU39" s="687"/>
      <c r="AV39" s="687"/>
      <c r="AW39" s="687"/>
      <c r="AX39" s="687"/>
      <c r="AY39" s="688"/>
      <c r="AZ39" s="623">
        <v>337111</v>
      </c>
      <c r="BA39" s="624"/>
      <c r="BB39" s="624"/>
      <c r="BC39" s="624"/>
      <c r="BD39" s="656"/>
      <c r="BE39" s="656"/>
      <c r="BF39" s="669"/>
      <c r="BG39" s="620" t="s">
        <v>345</v>
      </c>
      <c r="BH39" s="621"/>
      <c r="BI39" s="621"/>
      <c r="BJ39" s="621"/>
      <c r="BK39" s="621"/>
      <c r="BL39" s="621"/>
      <c r="BM39" s="621"/>
      <c r="BN39" s="621"/>
      <c r="BO39" s="621"/>
      <c r="BP39" s="621"/>
      <c r="BQ39" s="621"/>
      <c r="BR39" s="621"/>
      <c r="BS39" s="621"/>
      <c r="BT39" s="621"/>
      <c r="BU39" s="622"/>
      <c r="BV39" s="623">
        <v>7413</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855381</v>
      </c>
      <c r="CS39" s="656"/>
      <c r="CT39" s="656"/>
      <c r="CU39" s="656"/>
      <c r="CV39" s="656"/>
      <c r="CW39" s="656"/>
      <c r="CX39" s="656"/>
      <c r="CY39" s="657"/>
      <c r="CZ39" s="628">
        <v>4.4000000000000004</v>
      </c>
      <c r="DA39" s="653"/>
      <c r="DB39" s="653"/>
      <c r="DC39" s="658"/>
      <c r="DD39" s="632">
        <v>402464</v>
      </c>
      <c r="DE39" s="656"/>
      <c r="DF39" s="656"/>
      <c r="DG39" s="656"/>
      <c r="DH39" s="656"/>
      <c r="DI39" s="656"/>
      <c r="DJ39" s="656"/>
      <c r="DK39" s="657"/>
      <c r="DL39" s="632" t="s">
        <v>138</v>
      </c>
      <c r="DM39" s="656"/>
      <c r="DN39" s="656"/>
      <c r="DO39" s="656"/>
      <c r="DP39" s="656"/>
      <c r="DQ39" s="656"/>
      <c r="DR39" s="656"/>
      <c r="DS39" s="656"/>
      <c r="DT39" s="656"/>
      <c r="DU39" s="656"/>
      <c r="DV39" s="657"/>
      <c r="DW39" s="628" t="s">
        <v>138</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117000</v>
      </c>
      <c r="S40" s="624"/>
      <c r="T40" s="624"/>
      <c r="U40" s="624"/>
      <c r="V40" s="624"/>
      <c r="W40" s="624"/>
      <c r="X40" s="624"/>
      <c r="Y40" s="625"/>
      <c r="Z40" s="626">
        <v>0.6</v>
      </c>
      <c r="AA40" s="626"/>
      <c r="AB40" s="626"/>
      <c r="AC40" s="626"/>
      <c r="AD40" s="627" t="s">
        <v>237</v>
      </c>
      <c r="AE40" s="627"/>
      <c r="AF40" s="627"/>
      <c r="AG40" s="627"/>
      <c r="AH40" s="627"/>
      <c r="AI40" s="627"/>
      <c r="AJ40" s="627"/>
      <c r="AK40" s="627"/>
      <c r="AL40" s="628" t="s">
        <v>138</v>
      </c>
      <c r="AM40" s="629"/>
      <c r="AN40" s="629"/>
      <c r="AO40" s="630"/>
      <c r="AQ40" s="686" t="s">
        <v>348</v>
      </c>
      <c r="AR40" s="687"/>
      <c r="AS40" s="687"/>
      <c r="AT40" s="687"/>
      <c r="AU40" s="687"/>
      <c r="AV40" s="687"/>
      <c r="AW40" s="687"/>
      <c r="AX40" s="687"/>
      <c r="AY40" s="688"/>
      <c r="AZ40" s="623">
        <v>33727</v>
      </c>
      <c r="BA40" s="624"/>
      <c r="BB40" s="624"/>
      <c r="BC40" s="624"/>
      <c r="BD40" s="656"/>
      <c r="BE40" s="656"/>
      <c r="BF40" s="669"/>
      <c r="BG40" s="673" t="s">
        <v>349</v>
      </c>
      <c r="BH40" s="674"/>
      <c r="BI40" s="674"/>
      <c r="BJ40" s="674"/>
      <c r="BK40" s="674"/>
      <c r="BL40" s="223"/>
      <c r="BM40" s="621" t="s">
        <v>350</v>
      </c>
      <c r="BN40" s="621"/>
      <c r="BO40" s="621"/>
      <c r="BP40" s="621"/>
      <c r="BQ40" s="621"/>
      <c r="BR40" s="621"/>
      <c r="BS40" s="621"/>
      <c r="BT40" s="621"/>
      <c r="BU40" s="622"/>
      <c r="BV40" s="623">
        <v>96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91885</v>
      </c>
      <c r="CS40" s="624"/>
      <c r="CT40" s="624"/>
      <c r="CU40" s="624"/>
      <c r="CV40" s="624"/>
      <c r="CW40" s="624"/>
      <c r="CX40" s="624"/>
      <c r="CY40" s="625"/>
      <c r="CZ40" s="628">
        <v>0.5</v>
      </c>
      <c r="DA40" s="653"/>
      <c r="DB40" s="653"/>
      <c r="DC40" s="658"/>
      <c r="DD40" s="632" t="s">
        <v>138</v>
      </c>
      <c r="DE40" s="624"/>
      <c r="DF40" s="624"/>
      <c r="DG40" s="624"/>
      <c r="DH40" s="624"/>
      <c r="DI40" s="624"/>
      <c r="DJ40" s="624"/>
      <c r="DK40" s="625"/>
      <c r="DL40" s="632" t="s">
        <v>138</v>
      </c>
      <c r="DM40" s="624"/>
      <c r="DN40" s="624"/>
      <c r="DO40" s="624"/>
      <c r="DP40" s="624"/>
      <c r="DQ40" s="624"/>
      <c r="DR40" s="624"/>
      <c r="DS40" s="624"/>
      <c r="DT40" s="624"/>
      <c r="DU40" s="624"/>
      <c r="DV40" s="625"/>
      <c r="DW40" s="628" t="s">
        <v>237</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20009006</v>
      </c>
      <c r="S41" s="696"/>
      <c r="T41" s="696"/>
      <c r="U41" s="696"/>
      <c r="V41" s="696"/>
      <c r="W41" s="696"/>
      <c r="X41" s="696"/>
      <c r="Y41" s="700"/>
      <c r="Z41" s="701">
        <v>100</v>
      </c>
      <c r="AA41" s="701"/>
      <c r="AB41" s="701"/>
      <c r="AC41" s="701"/>
      <c r="AD41" s="702">
        <v>11069404</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314871</v>
      </c>
      <c r="BA41" s="624"/>
      <c r="BB41" s="624"/>
      <c r="BC41" s="624"/>
      <c r="BD41" s="656"/>
      <c r="BE41" s="656"/>
      <c r="BF41" s="669"/>
      <c r="BG41" s="673"/>
      <c r="BH41" s="674"/>
      <c r="BI41" s="674"/>
      <c r="BJ41" s="674"/>
      <c r="BK41" s="674"/>
      <c r="BL41" s="223"/>
      <c r="BM41" s="621" t="s">
        <v>354</v>
      </c>
      <c r="BN41" s="621"/>
      <c r="BO41" s="621"/>
      <c r="BP41" s="621"/>
      <c r="BQ41" s="621"/>
      <c r="BR41" s="621"/>
      <c r="BS41" s="621"/>
      <c r="BT41" s="621"/>
      <c r="BU41" s="622"/>
      <c r="BV41" s="623" t="s">
        <v>130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237</v>
      </c>
      <c r="CS41" s="656"/>
      <c r="CT41" s="656"/>
      <c r="CU41" s="656"/>
      <c r="CV41" s="656"/>
      <c r="CW41" s="656"/>
      <c r="CX41" s="656"/>
      <c r="CY41" s="657"/>
      <c r="CZ41" s="628" t="s">
        <v>130</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1257854</v>
      </c>
      <c r="BA42" s="696"/>
      <c r="BB42" s="696"/>
      <c r="BC42" s="696"/>
      <c r="BD42" s="682"/>
      <c r="BE42" s="682"/>
      <c r="BF42" s="684"/>
      <c r="BG42" s="675"/>
      <c r="BH42" s="676"/>
      <c r="BI42" s="676"/>
      <c r="BJ42" s="676"/>
      <c r="BK42" s="676"/>
      <c r="BL42" s="224"/>
      <c r="BM42" s="645" t="s">
        <v>357</v>
      </c>
      <c r="BN42" s="645"/>
      <c r="BO42" s="645"/>
      <c r="BP42" s="645"/>
      <c r="BQ42" s="645"/>
      <c r="BR42" s="645"/>
      <c r="BS42" s="645"/>
      <c r="BT42" s="645"/>
      <c r="BU42" s="646"/>
      <c r="BV42" s="695">
        <v>400</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1773241</v>
      </c>
      <c r="CS42" s="656"/>
      <c r="CT42" s="656"/>
      <c r="CU42" s="656"/>
      <c r="CV42" s="656"/>
      <c r="CW42" s="656"/>
      <c r="CX42" s="656"/>
      <c r="CY42" s="657"/>
      <c r="CZ42" s="628">
        <v>9.1</v>
      </c>
      <c r="DA42" s="653"/>
      <c r="DB42" s="653"/>
      <c r="DC42" s="658"/>
      <c r="DD42" s="632">
        <v>129133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67149</v>
      </c>
      <c r="CS43" s="656"/>
      <c r="CT43" s="656"/>
      <c r="CU43" s="656"/>
      <c r="CV43" s="656"/>
      <c r="CW43" s="656"/>
      <c r="CX43" s="656"/>
      <c r="CY43" s="657"/>
      <c r="CZ43" s="628">
        <v>0.3</v>
      </c>
      <c r="DA43" s="653"/>
      <c r="DB43" s="653"/>
      <c r="DC43" s="658"/>
      <c r="DD43" s="632">
        <v>52275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1716976</v>
      </c>
      <c r="CS44" s="624"/>
      <c r="CT44" s="624"/>
      <c r="CU44" s="624"/>
      <c r="CV44" s="624"/>
      <c r="CW44" s="624"/>
      <c r="CX44" s="624"/>
      <c r="CY44" s="625"/>
      <c r="CZ44" s="628">
        <v>8.8000000000000007</v>
      </c>
      <c r="DA44" s="629"/>
      <c r="DB44" s="629"/>
      <c r="DC44" s="635"/>
      <c r="DD44" s="632">
        <v>116031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293388</v>
      </c>
      <c r="CS45" s="656"/>
      <c r="CT45" s="656"/>
      <c r="CU45" s="656"/>
      <c r="CV45" s="656"/>
      <c r="CW45" s="656"/>
      <c r="CX45" s="656"/>
      <c r="CY45" s="657"/>
      <c r="CZ45" s="628">
        <v>1.5</v>
      </c>
      <c r="DA45" s="653"/>
      <c r="DB45" s="653"/>
      <c r="DC45" s="658"/>
      <c r="DD45" s="632">
        <v>16770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1391638</v>
      </c>
      <c r="CS46" s="624"/>
      <c r="CT46" s="624"/>
      <c r="CU46" s="624"/>
      <c r="CV46" s="624"/>
      <c r="CW46" s="624"/>
      <c r="CX46" s="624"/>
      <c r="CY46" s="625"/>
      <c r="CZ46" s="628">
        <v>7.1</v>
      </c>
      <c r="DA46" s="629"/>
      <c r="DB46" s="629"/>
      <c r="DC46" s="635"/>
      <c r="DD46" s="632">
        <v>98847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56265</v>
      </c>
      <c r="CS47" s="656"/>
      <c r="CT47" s="656"/>
      <c r="CU47" s="656"/>
      <c r="CV47" s="656"/>
      <c r="CW47" s="656"/>
      <c r="CX47" s="656"/>
      <c r="CY47" s="657"/>
      <c r="CZ47" s="628">
        <v>0.3</v>
      </c>
      <c r="DA47" s="653"/>
      <c r="DB47" s="653"/>
      <c r="DC47" s="658"/>
      <c r="DD47" s="632">
        <v>13102</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367</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237</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19480722</v>
      </c>
      <c r="CS49" s="682"/>
      <c r="CT49" s="682"/>
      <c r="CU49" s="682"/>
      <c r="CV49" s="682"/>
      <c r="CW49" s="682"/>
      <c r="CX49" s="682"/>
      <c r="CY49" s="711"/>
      <c r="CZ49" s="703">
        <v>100</v>
      </c>
      <c r="DA49" s="712"/>
      <c r="DB49" s="712"/>
      <c r="DC49" s="713"/>
      <c r="DD49" s="714">
        <v>13297967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mmCaYPJ50uG7ysAoydEpc4KBb8ThKRHIiwA5mvr+rFG+ZxzjXSgX7qEjWHidtdfUTWHLrotFC/NIXFzNICCw==" saltValue="Q29tv2Jm8e6da7OmJFDj2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20282</v>
      </c>
      <c r="R7" s="753"/>
      <c r="S7" s="753"/>
      <c r="T7" s="753"/>
      <c r="U7" s="753"/>
      <c r="V7" s="753">
        <v>19507</v>
      </c>
      <c r="W7" s="753"/>
      <c r="X7" s="753"/>
      <c r="Y7" s="753"/>
      <c r="Z7" s="753"/>
      <c r="AA7" s="753">
        <v>775</v>
      </c>
      <c r="AB7" s="753"/>
      <c r="AC7" s="753"/>
      <c r="AD7" s="753"/>
      <c r="AE7" s="754"/>
      <c r="AF7" s="755">
        <v>712</v>
      </c>
      <c r="AG7" s="756"/>
      <c r="AH7" s="756"/>
      <c r="AI7" s="756"/>
      <c r="AJ7" s="757"/>
      <c r="AK7" s="758">
        <v>796</v>
      </c>
      <c r="AL7" s="759"/>
      <c r="AM7" s="759"/>
      <c r="AN7" s="759"/>
      <c r="AO7" s="759"/>
      <c r="AP7" s="759">
        <v>22937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605</v>
      </c>
      <c r="BT7" s="747"/>
      <c r="BU7" s="747"/>
      <c r="BV7" s="747"/>
      <c r="BW7" s="747"/>
      <c r="BX7" s="747"/>
      <c r="BY7" s="747"/>
      <c r="BZ7" s="747"/>
      <c r="CA7" s="747"/>
      <c r="CB7" s="747"/>
      <c r="CC7" s="747"/>
      <c r="CD7" s="747"/>
      <c r="CE7" s="747"/>
      <c r="CF7" s="747"/>
      <c r="CG7" s="762"/>
      <c r="CH7" s="743">
        <v>0</v>
      </c>
      <c r="CI7" s="744"/>
      <c r="CJ7" s="744"/>
      <c r="CK7" s="744"/>
      <c r="CL7" s="745"/>
      <c r="CM7" s="743">
        <v>94</v>
      </c>
      <c r="CN7" s="744"/>
      <c r="CO7" s="744"/>
      <c r="CP7" s="744"/>
      <c r="CQ7" s="745"/>
      <c r="CR7" s="743">
        <v>5</v>
      </c>
      <c r="CS7" s="744"/>
      <c r="CT7" s="744"/>
      <c r="CU7" s="744"/>
      <c r="CV7" s="745"/>
      <c r="CW7" s="743" t="s">
        <v>596</v>
      </c>
      <c r="CX7" s="744"/>
      <c r="CY7" s="744"/>
      <c r="CZ7" s="744"/>
      <c r="DA7" s="745"/>
      <c r="DB7" s="743" t="s">
        <v>596</v>
      </c>
      <c r="DC7" s="744"/>
      <c r="DD7" s="744"/>
      <c r="DE7" s="744"/>
      <c r="DF7" s="745"/>
      <c r="DG7" s="743" t="s">
        <v>596</v>
      </c>
      <c r="DH7" s="744"/>
      <c r="DI7" s="744"/>
      <c r="DJ7" s="744"/>
      <c r="DK7" s="745"/>
      <c r="DL7" s="743" t="s">
        <v>596</v>
      </c>
      <c r="DM7" s="744"/>
      <c r="DN7" s="744"/>
      <c r="DO7" s="744"/>
      <c r="DP7" s="745"/>
      <c r="DQ7" s="743" t="s">
        <v>596</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20</v>
      </c>
      <c r="R8" s="784"/>
      <c r="S8" s="784"/>
      <c r="T8" s="784"/>
      <c r="U8" s="784"/>
      <c r="V8" s="784">
        <v>267</v>
      </c>
      <c r="W8" s="784"/>
      <c r="X8" s="784"/>
      <c r="Y8" s="784"/>
      <c r="Z8" s="784"/>
      <c r="AA8" s="784">
        <v>-247</v>
      </c>
      <c r="AB8" s="784"/>
      <c r="AC8" s="784"/>
      <c r="AD8" s="784"/>
      <c r="AE8" s="785"/>
      <c r="AF8" s="786">
        <v>-247</v>
      </c>
      <c r="AG8" s="787"/>
      <c r="AH8" s="787"/>
      <c r="AI8" s="787"/>
      <c r="AJ8" s="788"/>
      <c r="AK8" s="769">
        <v>6</v>
      </c>
      <c r="AL8" s="770"/>
      <c r="AM8" s="770"/>
      <c r="AN8" s="770"/>
      <c r="AO8" s="770"/>
      <c r="AP8" s="770">
        <v>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393</v>
      </c>
      <c r="C9" s="781"/>
      <c r="D9" s="781"/>
      <c r="E9" s="781"/>
      <c r="F9" s="781"/>
      <c r="G9" s="781"/>
      <c r="H9" s="781"/>
      <c r="I9" s="781"/>
      <c r="J9" s="781"/>
      <c r="K9" s="781"/>
      <c r="L9" s="781"/>
      <c r="M9" s="781"/>
      <c r="N9" s="781"/>
      <c r="O9" s="781"/>
      <c r="P9" s="782"/>
      <c r="Q9" s="783">
        <v>11</v>
      </c>
      <c r="R9" s="784"/>
      <c r="S9" s="784"/>
      <c r="T9" s="784"/>
      <c r="U9" s="784"/>
      <c r="V9" s="784">
        <v>11</v>
      </c>
      <c r="W9" s="784"/>
      <c r="X9" s="784"/>
      <c r="Y9" s="784"/>
      <c r="Z9" s="784"/>
      <c r="AA9" s="784">
        <v>0</v>
      </c>
      <c r="AB9" s="784"/>
      <c r="AC9" s="784"/>
      <c r="AD9" s="784"/>
      <c r="AE9" s="785"/>
      <c r="AF9" s="786">
        <v>0</v>
      </c>
      <c r="AG9" s="787"/>
      <c r="AH9" s="787"/>
      <c r="AI9" s="787"/>
      <c r="AJ9" s="788"/>
      <c r="AK9" s="769">
        <v>9</v>
      </c>
      <c r="AL9" s="770"/>
      <c r="AM9" s="770"/>
      <c r="AN9" s="770"/>
      <c r="AO9" s="770"/>
      <c r="AP9" s="770" t="s">
        <v>596</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20307</v>
      </c>
      <c r="R23" s="793"/>
      <c r="S23" s="793"/>
      <c r="T23" s="793"/>
      <c r="U23" s="793"/>
      <c r="V23" s="793">
        <v>19779</v>
      </c>
      <c r="W23" s="793"/>
      <c r="X23" s="793"/>
      <c r="Y23" s="793"/>
      <c r="Z23" s="793"/>
      <c r="AA23" s="793">
        <v>528</v>
      </c>
      <c r="AB23" s="793"/>
      <c r="AC23" s="793"/>
      <c r="AD23" s="793"/>
      <c r="AE23" s="794"/>
      <c r="AF23" s="795">
        <v>466</v>
      </c>
      <c r="AG23" s="793"/>
      <c r="AH23" s="793"/>
      <c r="AI23" s="793"/>
      <c r="AJ23" s="796"/>
      <c r="AK23" s="797"/>
      <c r="AL23" s="798"/>
      <c r="AM23" s="798"/>
      <c r="AN23" s="798"/>
      <c r="AO23" s="798"/>
      <c r="AP23" s="793">
        <v>22939</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4295</v>
      </c>
      <c r="R28" s="823"/>
      <c r="S28" s="823"/>
      <c r="T28" s="823"/>
      <c r="U28" s="823"/>
      <c r="V28" s="823">
        <v>4276</v>
      </c>
      <c r="W28" s="823"/>
      <c r="X28" s="823"/>
      <c r="Y28" s="823"/>
      <c r="Z28" s="823"/>
      <c r="AA28" s="823">
        <v>19</v>
      </c>
      <c r="AB28" s="823"/>
      <c r="AC28" s="823"/>
      <c r="AD28" s="823"/>
      <c r="AE28" s="824"/>
      <c r="AF28" s="825">
        <v>19</v>
      </c>
      <c r="AG28" s="823"/>
      <c r="AH28" s="823"/>
      <c r="AI28" s="823"/>
      <c r="AJ28" s="826"/>
      <c r="AK28" s="827">
        <v>286</v>
      </c>
      <c r="AL28" s="828"/>
      <c r="AM28" s="828"/>
      <c r="AN28" s="828"/>
      <c r="AO28" s="828"/>
      <c r="AP28" s="828">
        <v>2</v>
      </c>
      <c r="AQ28" s="828"/>
      <c r="AR28" s="828"/>
      <c r="AS28" s="828"/>
      <c r="AT28" s="828"/>
      <c r="AU28" s="828">
        <v>0</v>
      </c>
      <c r="AV28" s="828"/>
      <c r="AW28" s="828"/>
      <c r="AX28" s="828"/>
      <c r="AY28" s="828"/>
      <c r="AZ28" s="829" t="s">
        <v>596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4345</v>
      </c>
      <c r="R29" s="784"/>
      <c r="S29" s="784"/>
      <c r="T29" s="784"/>
      <c r="U29" s="784"/>
      <c r="V29" s="784">
        <v>4093</v>
      </c>
      <c r="W29" s="784"/>
      <c r="X29" s="784"/>
      <c r="Y29" s="784"/>
      <c r="Z29" s="784"/>
      <c r="AA29" s="784">
        <v>253</v>
      </c>
      <c r="AB29" s="784"/>
      <c r="AC29" s="784"/>
      <c r="AD29" s="784"/>
      <c r="AE29" s="785"/>
      <c r="AF29" s="786">
        <v>253</v>
      </c>
      <c r="AG29" s="787"/>
      <c r="AH29" s="787"/>
      <c r="AI29" s="787"/>
      <c r="AJ29" s="788"/>
      <c r="AK29" s="834">
        <v>585</v>
      </c>
      <c r="AL29" s="830"/>
      <c r="AM29" s="830"/>
      <c r="AN29" s="830"/>
      <c r="AO29" s="830"/>
      <c r="AP29" s="830" t="s">
        <v>596</v>
      </c>
      <c r="AQ29" s="830"/>
      <c r="AR29" s="830"/>
      <c r="AS29" s="830"/>
      <c r="AT29" s="830"/>
      <c r="AU29" s="830" t="s">
        <v>596</v>
      </c>
      <c r="AV29" s="830"/>
      <c r="AW29" s="830"/>
      <c r="AX29" s="830"/>
      <c r="AY29" s="830"/>
      <c r="AZ29" s="831" t="s">
        <v>596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603</v>
      </c>
      <c r="R30" s="784"/>
      <c r="S30" s="784"/>
      <c r="T30" s="784"/>
      <c r="U30" s="784"/>
      <c r="V30" s="784">
        <v>602</v>
      </c>
      <c r="W30" s="784"/>
      <c r="X30" s="784"/>
      <c r="Y30" s="784"/>
      <c r="Z30" s="784"/>
      <c r="AA30" s="784">
        <v>1</v>
      </c>
      <c r="AB30" s="784"/>
      <c r="AC30" s="784"/>
      <c r="AD30" s="784"/>
      <c r="AE30" s="785"/>
      <c r="AF30" s="786">
        <v>1</v>
      </c>
      <c r="AG30" s="787"/>
      <c r="AH30" s="787"/>
      <c r="AI30" s="787"/>
      <c r="AJ30" s="788"/>
      <c r="AK30" s="834">
        <v>147</v>
      </c>
      <c r="AL30" s="830"/>
      <c r="AM30" s="830"/>
      <c r="AN30" s="830"/>
      <c r="AO30" s="830"/>
      <c r="AP30" s="830" t="s">
        <v>596</v>
      </c>
      <c r="AQ30" s="830"/>
      <c r="AR30" s="830"/>
      <c r="AS30" s="830"/>
      <c r="AT30" s="830"/>
      <c r="AU30" s="830" t="s">
        <v>596</v>
      </c>
      <c r="AV30" s="830"/>
      <c r="AW30" s="830"/>
      <c r="AX30" s="830"/>
      <c r="AY30" s="830"/>
      <c r="AZ30" s="831" t="s">
        <v>596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22</v>
      </c>
      <c r="R31" s="784"/>
      <c r="S31" s="784"/>
      <c r="T31" s="784"/>
      <c r="U31" s="784"/>
      <c r="V31" s="784">
        <v>45</v>
      </c>
      <c r="W31" s="784"/>
      <c r="X31" s="784"/>
      <c r="Y31" s="784"/>
      <c r="Z31" s="784"/>
      <c r="AA31" s="784">
        <v>-23</v>
      </c>
      <c r="AB31" s="784"/>
      <c r="AC31" s="784"/>
      <c r="AD31" s="784"/>
      <c r="AE31" s="785"/>
      <c r="AF31" s="786" t="s">
        <v>130</v>
      </c>
      <c r="AG31" s="787"/>
      <c r="AH31" s="787"/>
      <c r="AI31" s="787"/>
      <c r="AJ31" s="788"/>
      <c r="AK31" s="834">
        <v>0</v>
      </c>
      <c r="AL31" s="830"/>
      <c r="AM31" s="830"/>
      <c r="AN31" s="830"/>
      <c r="AO31" s="830"/>
      <c r="AP31" s="830" t="s">
        <v>596</v>
      </c>
      <c r="AQ31" s="830"/>
      <c r="AR31" s="830"/>
      <c r="AS31" s="830"/>
      <c r="AT31" s="830"/>
      <c r="AU31" s="830" t="s">
        <v>596</v>
      </c>
      <c r="AV31" s="830"/>
      <c r="AW31" s="830"/>
      <c r="AX31" s="830"/>
      <c r="AY31" s="830"/>
      <c r="AZ31" s="831" t="s">
        <v>596</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4215</v>
      </c>
      <c r="R32" s="784"/>
      <c r="S32" s="784"/>
      <c r="T32" s="784"/>
      <c r="U32" s="784"/>
      <c r="V32" s="784">
        <v>3800</v>
      </c>
      <c r="W32" s="784"/>
      <c r="X32" s="784"/>
      <c r="Y32" s="784"/>
      <c r="Z32" s="784"/>
      <c r="AA32" s="784">
        <v>416</v>
      </c>
      <c r="AB32" s="784"/>
      <c r="AC32" s="784"/>
      <c r="AD32" s="784"/>
      <c r="AE32" s="785"/>
      <c r="AF32" s="786">
        <v>1529</v>
      </c>
      <c r="AG32" s="787"/>
      <c r="AH32" s="787"/>
      <c r="AI32" s="787"/>
      <c r="AJ32" s="788"/>
      <c r="AK32" s="834">
        <v>323</v>
      </c>
      <c r="AL32" s="830"/>
      <c r="AM32" s="830"/>
      <c r="AN32" s="830"/>
      <c r="AO32" s="830"/>
      <c r="AP32" s="830">
        <v>2455</v>
      </c>
      <c r="AQ32" s="830"/>
      <c r="AR32" s="830"/>
      <c r="AS32" s="830"/>
      <c r="AT32" s="830"/>
      <c r="AU32" s="830">
        <v>1260</v>
      </c>
      <c r="AV32" s="830"/>
      <c r="AW32" s="830"/>
      <c r="AX32" s="830"/>
      <c r="AY32" s="830"/>
      <c r="AZ32" s="831" t="s">
        <v>596</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372</v>
      </c>
      <c r="R33" s="784"/>
      <c r="S33" s="784"/>
      <c r="T33" s="784"/>
      <c r="U33" s="784"/>
      <c r="V33" s="784">
        <v>490</v>
      </c>
      <c r="W33" s="784"/>
      <c r="X33" s="784"/>
      <c r="Y33" s="784"/>
      <c r="Z33" s="784"/>
      <c r="AA33" s="784">
        <v>-118</v>
      </c>
      <c r="AB33" s="784"/>
      <c r="AC33" s="784"/>
      <c r="AD33" s="784"/>
      <c r="AE33" s="785"/>
      <c r="AF33" s="786">
        <v>11</v>
      </c>
      <c r="AG33" s="787"/>
      <c r="AH33" s="787"/>
      <c r="AI33" s="787"/>
      <c r="AJ33" s="788"/>
      <c r="AK33" s="834">
        <v>15</v>
      </c>
      <c r="AL33" s="830"/>
      <c r="AM33" s="830"/>
      <c r="AN33" s="830"/>
      <c r="AO33" s="830"/>
      <c r="AP33" s="830">
        <v>419</v>
      </c>
      <c r="AQ33" s="830"/>
      <c r="AR33" s="830"/>
      <c r="AS33" s="830"/>
      <c r="AT33" s="830"/>
      <c r="AU33" s="830">
        <v>1</v>
      </c>
      <c r="AV33" s="830"/>
      <c r="AW33" s="830"/>
      <c r="AX33" s="830"/>
      <c r="AY33" s="830"/>
      <c r="AZ33" s="831" t="s">
        <v>596</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1054</v>
      </c>
      <c r="R34" s="784"/>
      <c r="S34" s="784"/>
      <c r="T34" s="784"/>
      <c r="U34" s="784"/>
      <c r="V34" s="784">
        <v>1060</v>
      </c>
      <c r="W34" s="784"/>
      <c r="X34" s="784"/>
      <c r="Y34" s="784"/>
      <c r="Z34" s="784"/>
      <c r="AA34" s="784">
        <v>-6</v>
      </c>
      <c r="AB34" s="784"/>
      <c r="AC34" s="784"/>
      <c r="AD34" s="784"/>
      <c r="AE34" s="785"/>
      <c r="AF34" s="786">
        <v>961</v>
      </c>
      <c r="AG34" s="787"/>
      <c r="AH34" s="787"/>
      <c r="AI34" s="787"/>
      <c r="AJ34" s="788"/>
      <c r="AK34" s="834">
        <v>167</v>
      </c>
      <c r="AL34" s="830"/>
      <c r="AM34" s="830"/>
      <c r="AN34" s="830"/>
      <c r="AO34" s="830"/>
      <c r="AP34" s="830">
        <v>2963</v>
      </c>
      <c r="AQ34" s="830"/>
      <c r="AR34" s="830"/>
      <c r="AS34" s="830"/>
      <c r="AT34" s="830"/>
      <c r="AU34" s="830">
        <v>1342</v>
      </c>
      <c r="AV34" s="830"/>
      <c r="AW34" s="830"/>
      <c r="AX34" s="830"/>
      <c r="AY34" s="830"/>
      <c r="AZ34" s="831" t="s">
        <v>596</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416</v>
      </c>
      <c r="C35" s="781"/>
      <c r="D35" s="781"/>
      <c r="E35" s="781"/>
      <c r="F35" s="781"/>
      <c r="G35" s="781"/>
      <c r="H35" s="781"/>
      <c r="I35" s="781"/>
      <c r="J35" s="781"/>
      <c r="K35" s="781"/>
      <c r="L35" s="781"/>
      <c r="M35" s="781"/>
      <c r="N35" s="781"/>
      <c r="O35" s="781"/>
      <c r="P35" s="782"/>
      <c r="Q35" s="783">
        <v>767</v>
      </c>
      <c r="R35" s="784"/>
      <c r="S35" s="784"/>
      <c r="T35" s="784"/>
      <c r="U35" s="784"/>
      <c r="V35" s="784">
        <v>757</v>
      </c>
      <c r="W35" s="784"/>
      <c r="X35" s="784"/>
      <c r="Y35" s="784"/>
      <c r="Z35" s="784"/>
      <c r="AA35" s="784">
        <v>10</v>
      </c>
      <c r="AB35" s="784"/>
      <c r="AC35" s="784"/>
      <c r="AD35" s="784"/>
      <c r="AE35" s="785"/>
      <c r="AF35" s="786">
        <v>53</v>
      </c>
      <c r="AG35" s="787"/>
      <c r="AH35" s="787"/>
      <c r="AI35" s="787"/>
      <c r="AJ35" s="788"/>
      <c r="AK35" s="834">
        <v>208</v>
      </c>
      <c r="AL35" s="830"/>
      <c r="AM35" s="830"/>
      <c r="AN35" s="830"/>
      <c r="AO35" s="830"/>
      <c r="AP35" s="830">
        <v>3611</v>
      </c>
      <c r="AQ35" s="830"/>
      <c r="AR35" s="830"/>
      <c r="AS35" s="830"/>
      <c r="AT35" s="830"/>
      <c r="AU35" s="830">
        <v>2022</v>
      </c>
      <c r="AV35" s="830"/>
      <c r="AW35" s="830"/>
      <c r="AX35" s="830"/>
      <c r="AY35" s="830"/>
      <c r="AZ35" s="831" t="s">
        <v>596</v>
      </c>
      <c r="BA35" s="831"/>
      <c r="BB35" s="831"/>
      <c r="BC35" s="831"/>
      <c r="BD35" s="831"/>
      <c r="BE35" s="832" t="s">
        <v>411</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2827</v>
      </c>
      <c r="AG63" s="844"/>
      <c r="AH63" s="844"/>
      <c r="AI63" s="844"/>
      <c r="AJ63" s="845"/>
      <c r="AK63" s="846"/>
      <c r="AL63" s="841"/>
      <c r="AM63" s="841"/>
      <c r="AN63" s="841"/>
      <c r="AO63" s="841"/>
      <c r="AP63" s="844">
        <v>9450</v>
      </c>
      <c r="AQ63" s="844"/>
      <c r="AR63" s="844"/>
      <c r="AS63" s="844"/>
      <c r="AT63" s="844"/>
      <c r="AU63" s="844">
        <v>4625</v>
      </c>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400</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597</v>
      </c>
      <c r="C68" s="870"/>
      <c r="D68" s="870"/>
      <c r="E68" s="870"/>
      <c r="F68" s="870"/>
      <c r="G68" s="870"/>
      <c r="H68" s="870"/>
      <c r="I68" s="870"/>
      <c r="J68" s="870"/>
      <c r="K68" s="870"/>
      <c r="L68" s="870"/>
      <c r="M68" s="870"/>
      <c r="N68" s="870"/>
      <c r="O68" s="870"/>
      <c r="P68" s="871"/>
      <c r="Q68" s="872">
        <v>342</v>
      </c>
      <c r="R68" s="866"/>
      <c r="S68" s="866"/>
      <c r="T68" s="866"/>
      <c r="U68" s="866"/>
      <c r="V68" s="866">
        <v>170</v>
      </c>
      <c r="W68" s="866"/>
      <c r="X68" s="866"/>
      <c r="Y68" s="866"/>
      <c r="Z68" s="866"/>
      <c r="AA68" s="866">
        <v>172</v>
      </c>
      <c r="AB68" s="866"/>
      <c r="AC68" s="866"/>
      <c r="AD68" s="866"/>
      <c r="AE68" s="866"/>
      <c r="AF68" s="866">
        <v>5</v>
      </c>
      <c r="AG68" s="866"/>
      <c r="AH68" s="866"/>
      <c r="AI68" s="866"/>
      <c r="AJ68" s="866"/>
      <c r="AK68" s="866" t="s">
        <v>596</v>
      </c>
      <c r="AL68" s="866"/>
      <c r="AM68" s="866"/>
      <c r="AN68" s="866"/>
      <c r="AO68" s="866"/>
      <c r="AP68" s="866" t="s">
        <v>596</v>
      </c>
      <c r="AQ68" s="866"/>
      <c r="AR68" s="866"/>
      <c r="AS68" s="866"/>
      <c r="AT68" s="866"/>
      <c r="AU68" s="866" t="s">
        <v>596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598</v>
      </c>
      <c r="C69" s="874"/>
      <c r="D69" s="874"/>
      <c r="E69" s="874"/>
      <c r="F69" s="874"/>
      <c r="G69" s="874"/>
      <c r="H69" s="874"/>
      <c r="I69" s="874"/>
      <c r="J69" s="874"/>
      <c r="K69" s="874"/>
      <c r="L69" s="874"/>
      <c r="M69" s="874"/>
      <c r="N69" s="874"/>
      <c r="O69" s="874"/>
      <c r="P69" s="875"/>
      <c r="Q69" s="876">
        <v>4286</v>
      </c>
      <c r="R69" s="830"/>
      <c r="S69" s="830"/>
      <c r="T69" s="830"/>
      <c r="U69" s="830"/>
      <c r="V69" s="830">
        <v>4270</v>
      </c>
      <c r="W69" s="830"/>
      <c r="X69" s="830"/>
      <c r="Y69" s="830"/>
      <c r="Z69" s="830"/>
      <c r="AA69" s="830">
        <v>16</v>
      </c>
      <c r="AB69" s="830"/>
      <c r="AC69" s="830"/>
      <c r="AD69" s="830"/>
      <c r="AE69" s="830"/>
      <c r="AF69" s="830">
        <v>16</v>
      </c>
      <c r="AG69" s="830"/>
      <c r="AH69" s="830"/>
      <c r="AI69" s="830"/>
      <c r="AJ69" s="830"/>
      <c r="AK69" s="830">
        <v>103</v>
      </c>
      <c r="AL69" s="830"/>
      <c r="AM69" s="830"/>
      <c r="AN69" s="830"/>
      <c r="AO69" s="830"/>
      <c r="AP69" s="830" t="s">
        <v>596</v>
      </c>
      <c r="AQ69" s="830"/>
      <c r="AR69" s="830"/>
      <c r="AS69" s="830"/>
      <c r="AT69" s="830"/>
      <c r="AU69" s="830" t="s">
        <v>596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599</v>
      </c>
      <c r="C70" s="874"/>
      <c r="D70" s="874"/>
      <c r="E70" s="874"/>
      <c r="F70" s="874"/>
      <c r="G70" s="874"/>
      <c r="H70" s="874"/>
      <c r="I70" s="874"/>
      <c r="J70" s="874"/>
      <c r="K70" s="874"/>
      <c r="L70" s="874"/>
      <c r="M70" s="874"/>
      <c r="N70" s="874"/>
      <c r="O70" s="874"/>
      <c r="P70" s="875"/>
      <c r="Q70" s="876">
        <v>195</v>
      </c>
      <c r="R70" s="830"/>
      <c r="S70" s="830"/>
      <c r="T70" s="830"/>
      <c r="U70" s="830"/>
      <c r="V70" s="830">
        <v>189</v>
      </c>
      <c r="W70" s="830"/>
      <c r="X70" s="830"/>
      <c r="Y70" s="830"/>
      <c r="Z70" s="830"/>
      <c r="AA70" s="830">
        <v>6</v>
      </c>
      <c r="AB70" s="830"/>
      <c r="AC70" s="830"/>
      <c r="AD70" s="830"/>
      <c r="AE70" s="830"/>
      <c r="AF70" s="830">
        <v>6</v>
      </c>
      <c r="AG70" s="830"/>
      <c r="AH70" s="830"/>
      <c r="AI70" s="830"/>
      <c r="AJ70" s="830"/>
      <c r="AK70" s="830" t="s">
        <v>596</v>
      </c>
      <c r="AL70" s="830"/>
      <c r="AM70" s="830"/>
      <c r="AN70" s="830"/>
      <c r="AO70" s="830"/>
      <c r="AP70" s="830" t="s">
        <v>596</v>
      </c>
      <c r="AQ70" s="830"/>
      <c r="AR70" s="830"/>
      <c r="AS70" s="830"/>
      <c r="AT70" s="830"/>
      <c r="AU70" s="830" t="s">
        <v>596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600</v>
      </c>
      <c r="C71" s="874"/>
      <c r="D71" s="874"/>
      <c r="E71" s="874"/>
      <c r="F71" s="874"/>
      <c r="G71" s="874"/>
      <c r="H71" s="874"/>
      <c r="I71" s="874"/>
      <c r="J71" s="874"/>
      <c r="K71" s="874"/>
      <c r="L71" s="874"/>
      <c r="M71" s="874"/>
      <c r="N71" s="874"/>
      <c r="O71" s="874"/>
      <c r="P71" s="875"/>
      <c r="Q71" s="876">
        <v>119</v>
      </c>
      <c r="R71" s="830"/>
      <c r="S71" s="830"/>
      <c r="T71" s="830"/>
      <c r="U71" s="830"/>
      <c r="V71" s="830">
        <v>113</v>
      </c>
      <c r="W71" s="830"/>
      <c r="X71" s="830"/>
      <c r="Y71" s="830"/>
      <c r="Z71" s="830"/>
      <c r="AA71" s="830">
        <v>7</v>
      </c>
      <c r="AB71" s="830"/>
      <c r="AC71" s="830"/>
      <c r="AD71" s="830"/>
      <c r="AE71" s="830"/>
      <c r="AF71" s="830">
        <v>7</v>
      </c>
      <c r="AG71" s="830"/>
      <c r="AH71" s="830"/>
      <c r="AI71" s="830"/>
      <c r="AJ71" s="830"/>
      <c r="AK71" s="830">
        <v>20</v>
      </c>
      <c r="AL71" s="830"/>
      <c r="AM71" s="830"/>
      <c r="AN71" s="830"/>
      <c r="AO71" s="830"/>
      <c r="AP71" s="830" t="s">
        <v>596</v>
      </c>
      <c r="AQ71" s="830"/>
      <c r="AR71" s="830"/>
      <c r="AS71" s="830"/>
      <c r="AT71" s="830"/>
      <c r="AU71" s="830" t="s">
        <v>596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601</v>
      </c>
      <c r="C72" s="874"/>
      <c r="D72" s="874"/>
      <c r="E72" s="874"/>
      <c r="F72" s="874"/>
      <c r="G72" s="874"/>
      <c r="H72" s="874"/>
      <c r="I72" s="874"/>
      <c r="J72" s="874"/>
      <c r="K72" s="874"/>
      <c r="L72" s="874"/>
      <c r="M72" s="874"/>
      <c r="N72" s="874"/>
      <c r="O72" s="874"/>
      <c r="P72" s="875"/>
      <c r="Q72" s="876">
        <v>83</v>
      </c>
      <c r="R72" s="830"/>
      <c r="S72" s="830"/>
      <c r="T72" s="830"/>
      <c r="U72" s="830"/>
      <c r="V72" s="830">
        <v>66</v>
      </c>
      <c r="W72" s="830"/>
      <c r="X72" s="830"/>
      <c r="Y72" s="830"/>
      <c r="Z72" s="830"/>
      <c r="AA72" s="830">
        <v>17</v>
      </c>
      <c r="AB72" s="830"/>
      <c r="AC72" s="830"/>
      <c r="AD72" s="830"/>
      <c r="AE72" s="830"/>
      <c r="AF72" s="830">
        <v>17</v>
      </c>
      <c r="AG72" s="830"/>
      <c r="AH72" s="830"/>
      <c r="AI72" s="830"/>
      <c r="AJ72" s="830"/>
      <c r="AK72" s="830" t="s">
        <v>596</v>
      </c>
      <c r="AL72" s="830"/>
      <c r="AM72" s="830"/>
      <c r="AN72" s="830"/>
      <c r="AO72" s="830"/>
      <c r="AP72" s="830" t="s">
        <v>596</v>
      </c>
      <c r="AQ72" s="830"/>
      <c r="AR72" s="830"/>
      <c r="AS72" s="830"/>
      <c r="AT72" s="830"/>
      <c r="AU72" s="830" t="s">
        <v>596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602</v>
      </c>
      <c r="C73" s="874"/>
      <c r="D73" s="874"/>
      <c r="E73" s="874"/>
      <c r="F73" s="874"/>
      <c r="G73" s="874"/>
      <c r="H73" s="874"/>
      <c r="I73" s="874"/>
      <c r="J73" s="874"/>
      <c r="K73" s="874"/>
      <c r="L73" s="874"/>
      <c r="M73" s="874"/>
      <c r="N73" s="874"/>
      <c r="O73" s="874"/>
      <c r="P73" s="875"/>
      <c r="Q73" s="876">
        <v>128</v>
      </c>
      <c r="R73" s="830"/>
      <c r="S73" s="830"/>
      <c r="T73" s="830"/>
      <c r="U73" s="830"/>
      <c r="V73" s="830">
        <v>124</v>
      </c>
      <c r="W73" s="830"/>
      <c r="X73" s="830"/>
      <c r="Y73" s="830"/>
      <c r="Z73" s="830"/>
      <c r="AA73" s="830">
        <v>4</v>
      </c>
      <c r="AB73" s="830"/>
      <c r="AC73" s="830"/>
      <c r="AD73" s="830"/>
      <c r="AE73" s="830"/>
      <c r="AF73" s="830">
        <v>4</v>
      </c>
      <c r="AG73" s="830"/>
      <c r="AH73" s="830"/>
      <c r="AI73" s="830"/>
      <c r="AJ73" s="830"/>
      <c r="AK73" s="830" t="s">
        <v>596</v>
      </c>
      <c r="AL73" s="830"/>
      <c r="AM73" s="830"/>
      <c r="AN73" s="830"/>
      <c r="AO73" s="830"/>
      <c r="AP73" s="830" t="s">
        <v>596</v>
      </c>
      <c r="AQ73" s="830"/>
      <c r="AR73" s="830"/>
      <c r="AS73" s="830"/>
      <c r="AT73" s="830"/>
      <c r="AU73" s="830" t="s">
        <v>596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603</v>
      </c>
      <c r="C74" s="874"/>
      <c r="D74" s="874"/>
      <c r="E74" s="874"/>
      <c r="F74" s="874"/>
      <c r="G74" s="874"/>
      <c r="H74" s="874"/>
      <c r="I74" s="874"/>
      <c r="J74" s="874"/>
      <c r="K74" s="874"/>
      <c r="L74" s="874"/>
      <c r="M74" s="874"/>
      <c r="N74" s="874"/>
      <c r="O74" s="874"/>
      <c r="P74" s="875"/>
      <c r="Q74" s="876">
        <v>401</v>
      </c>
      <c r="R74" s="830"/>
      <c r="S74" s="830"/>
      <c r="T74" s="830"/>
      <c r="U74" s="830"/>
      <c r="V74" s="830">
        <v>376</v>
      </c>
      <c r="W74" s="830"/>
      <c r="X74" s="830"/>
      <c r="Y74" s="830"/>
      <c r="Z74" s="830"/>
      <c r="AA74" s="830">
        <v>26</v>
      </c>
      <c r="AB74" s="830"/>
      <c r="AC74" s="830"/>
      <c r="AD74" s="830"/>
      <c r="AE74" s="830"/>
      <c r="AF74" s="830">
        <v>26</v>
      </c>
      <c r="AG74" s="830"/>
      <c r="AH74" s="830"/>
      <c r="AI74" s="830"/>
      <c r="AJ74" s="830"/>
      <c r="AK74" s="830">
        <v>239</v>
      </c>
      <c r="AL74" s="830"/>
      <c r="AM74" s="830"/>
      <c r="AN74" s="830"/>
      <c r="AO74" s="830"/>
      <c r="AP74" s="830" t="s">
        <v>596</v>
      </c>
      <c r="AQ74" s="830"/>
      <c r="AR74" s="830"/>
      <c r="AS74" s="830"/>
      <c r="AT74" s="830"/>
      <c r="AU74" s="830" t="s">
        <v>596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604</v>
      </c>
      <c r="C75" s="874"/>
      <c r="D75" s="874"/>
      <c r="E75" s="874"/>
      <c r="F75" s="874"/>
      <c r="G75" s="874"/>
      <c r="H75" s="874"/>
      <c r="I75" s="874"/>
      <c r="J75" s="874"/>
      <c r="K75" s="874"/>
      <c r="L75" s="874"/>
      <c r="M75" s="874"/>
      <c r="N75" s="874"/>
      <c r="O75" s="874"/>
      <c r="P75" s="875"/>
      <c r="Q75" s="877">
        <v>1471</v>
      </c>
      <c r="R75" s="878"/>
      <c r="S75" s="878"/>
      <c r="T75" s="878"/>
      <c r="U75" s="834"/>
      <c r="V75" s="879">
        <v>14004</v>
      </c>
      <c r="W75" s="878"/>
      <c r="X75" s="878"/>
      <c r="Y75" s="878"/>
      <c r="Z75" s="834"/>
      <c r="AA75" s="879">
        <v>716</v>
      </c>
      <c r="AB75" s="878"/>
      <c r="AC75" s="878"/>
      <c r="AD75" s="878"/>
      <c r="AE75" s="834"/>
      <c r="AF75" s="879">
        <v>707</v>
      </c>
      <c r="AG75" s="878"/>
      <c r="AH75" s="878"/>
      <c r="AI75" s="878"/>
      <c r="AJ75" s="834"/>
      <c r="AK75" s="879">
        <v>256</v>
      </c>
      <c r="AL75" s="878"/>
      <c r="AM75" s="878"/>
      <c r="AN75" s="878"/>
      <c r="AO75" s="834"/>
      <c r="AP75" s="879">
        <v>4831</v>
      </c>
      <c r="AQ75" s="878"/>
      <c r="AR75" s="878"/>
      <c r="AS75" s="878"/>
      <c r="AT75" s="834"/>
      <c r="AU75" s="879">
        <v>240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787</v>
      </c>
      <c r="AG88" s="844"/>
      <c r="AH88" s="844"/>
      <c r="AI88" s="844"/>
      <c r="AJ88" s="844"/>
      <c r="AK88" s="841"/>
      <c r="AL88" s="841"/>
      <c r="AM88" s="841"/>
      <c r="AN88" s="841"/>
      <c r="AO88" s="841"/>
      <c r="AP88" s="844">
        <v>4831</v>
      </c>
      <c r="AQ88" s="844"/>
      <c r="AR88" s="844"/>
      <c r="AS88" s="844"/>
      <c r="AT88" s="844"/>
      <c r="AU88" s="844">
        <v>240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311</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311</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311</v>
      </c>
      <c r="DR109" s="893"/>
      <c r="DS109" s="893"/>
      <c r="DT109" s="893"/>
      <c r="DU109" s="894"/>
      <c r="DV109" s="892" t="s">
        <v>439</v>
      </c>
      <c r="DW109" s="893"/>
      <c r="DX109" s="893"/>
      <c r="DY109" s="893"/>
      <c r="DZ109" s="895"/>
    </row>
    <row r="110" spans="1:131" s="230"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2492973</v>
      </c>
      <c r="AB110" s="900"/>
      <c r="AC110" s="900"/>
      <c r="AD110" s="900"/>
      <c r="AE110" s="901"/>
      <c r="AF110" s="902">
        <v>2646545</v>
      </c>
      <c r="AG110" s="900"/>
      <c r="AH110" s="900"/>
      <c r="AI110" s="900"/>
      <c r="AJ110" s="901"/>
      <c r="AK110" s="902">
        <v>2494532</v>
      </c>
      <c r="AL110" s="900"/>
      <c r="AM110" s="900"/>
      <c r="AN110" s="900"/>
      <c r="AO110" s="901"/>
      <c r="AP110" s="903">
        <v>27.7</v>
      </c>
      <c r="AQ110" s="904"/>
      <c r="AR110" s="904"/>
      <c r="AS110" s="904"/>
      <c r="AT110" s="905"/>
      <c r="AU110" s="906" t="s">
        <v>74</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24316347</v>
      </c>
      <c r="BR110" s="931"/>
      <c r="BS110" s="931"/>
      <c r="BT110" s="931"/>
      <c r="BU110" s="931"/>
      <c r="BV110" s="931">
        <v>23422504</v>
      </c>
      <c r="BW110" s="931"/>
      <c r="BX110" s="931"/>
      <c r="BY110" s="931"/>
      <c r="BZ110" s="931"/>
      <c r="CA110" s="931">
        <v>22939459</v>
      </c>
      <c r="CB110" s="931"/>
      <c r="CC110" s="931"/>
      <c r="CD110" s="931"/>
      <c r="CE110" s="931"/>
      <c r="CF110" s="944">
        <v>254.9</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446</v>
      </c>
      <c r="DM110" s="931"/>
      <c r="DN110" s="931"/>
      <c r="DO110" s="931"/>
      <c r="DP110" s="931"/>
      <c r="DQ110" s="931" t="s">
        <v>447</v>
      </c>
      <c r="DR110" s="931"/>
      <c r="DS110" s="931"/>
      <c r="DT110" s="931"/>
      <c r="DU110" s="931"/>
      <c r="DV110" s="932" t="s">
        <v>446</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446</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445</v>
      </c>
      <c r="BW111" s="926"/>
      <c r="BX111" s="926"/>
      <c r="BY111" s="926"/>
      <c r="BZ111" s="926"/>
      <c r="CA111" s="926" t="s">
        <v>130</v>
      </c>
      <c r="CB111" s="926"/>
      <c r="CC111" s="926"/>
      <c r="CD111" s="926"/>
      <c r="CE111" s="926"/>
      <c r="CF111" s="920" t="s">
        <v>130</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451</v>
      </c>
      <c r="DH111" s="926"/>
      <c r="DI111" s="926"/>
      <c r="DJ111" s="926"/>
      <c r="DK111" s="926"/>
      <c r="DL111" s="926" t="s">
        <v>452</v>
      </c>
      <c r="DM111" s="926"/>
      <c r="DN111" s="926"/>
      <c r="DO111" s="926"/>
      <c r="DP111" s="926"/>
      <c r="DQ111" s="926" t="s">
        <v>446</v>
      </c>
      <c r="DR111" s="926"/>
      <c r="DS111" s="926"/>
      <c r="DT111" s="926"/>
      <c r="DU111" s="926"/>
      <c r="DV111" s="927" t="s">
        <v>445</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943</v>
      </c>
      <c r="AB112" s="959"/>
      <c r="AC112" s="959"/>
      <c r="AD112" s="959"/>
      <c r="AE112" s="960"/>
      <c r="AF112" s="961">
        <v>943</v>
      </c>
      <c r="AG112" s="959"/>
      <c r="AH112" s="959"/>
      <c r="AI112" s="959"/>
      <c r="AJ112" s="960"/>
      <c r="AK112" s="961">
        <v>943</v>
      </c>
      <c r="AL112" s="959"/>
      <c r="AM112" s="959"/>
      <c r="AN112" s="959"/>
      <c r="AO112" s="960"/>
      <c r="AP112" s="962">
        <v>0</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5545616</v>
      </c>
      <c r="BR112" s="926"/>
      <c r="BS112" s="926"/>
      <c r="BT112" s="926"/>
      <c r="BU112" s="926"/>
      <c r="BV112" s="926">
        <v>5033123</v>
      </c>
      <c r="BW112" s="926"/>
      <c r="BX112" s="926"/>
      <c r="BY112" s="926"/>
      <c r="BZ112" s="926"/>
      <c r="CA112" s="926">
        <v>4625012</v>
      </c>
      <c r="CB112" s="926"/>
      <c r="CC112" s="926"/>
      <c r="CD112" s="926"/>
      <c r="CE112" s="926"/>
      <c r="CF112" s="920">
        <v>51.4</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446</v>
      </c>
      <c r="DR112" s="926"/>
      <c r="DS112" s="926"/>
      <c r="DT112" s="926"/>
      <c r="DU112" s="926"/>
      <c r="DV112" s="927" t="s">
        <v>445</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496845</v>
      </c>
      <c r="AB113" s="938"/>
      <c r="AC113" s="938"/>
      <c r="AD113" s="938"/>
      <c r="AE113" s="939"/>
      <c r="AF113" s="940">
        <v>548920</v>
      </c>
      <c r="AG113" s="938"/>
      <c r="AH113" s="938"/>
      <c r="AI113" s="938"/>
      <c r="AJ113" s="939"/>
      <c r="AK113" s="940">
        <v>543646</v>
      </c>
      <c r="AL113" s="938"/>
      <c r="AM113" s="938"/>
      <c r="AN113" s="938"/>
      <c r="AO113" s="939"/>
      <c r="AP113" s="941">
        <v>6</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195101</v>
      </c>
      <c r="BR113" s="926"/>
      <c r="BS113" s="926"/>
      <c r="BT113" s="926"/>
      <c r="BU113" s="926"/>
      <c r="BV113" s="926">
        <v>249075</v>
      </c>
      <c r="BW113" s="926"/>
      <c r="BX113" s="926"/>
      <c r="BY113" s="926"/>
      <c r="BZ113" s="926"/>
      <c r="CA113" s="926">
        <v>239815</v>
      </c>
      <c r="CB113" s="926"/>
      <c r="CC113" s="926"/>
      <c r="CD113" s="926"/>
      <c r="CE113" s="926"/>
      <c r="CF113" s="920">
        <v>2.7</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452</v>
      </c>
      <c r="DW113" s="963"/>
      <c r="DX113" s="963"/>
      <c r="DY113" s="963"/>
      <c r="DZ113" s="964"/>
    </row>
    <row r="114" spans="1:130" s="230" customFormat="1" ht="26.25" customHeight="1" x14ac:dyDescent="0.15">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74275</v>
      </c>
      <c r="AB114" s="959"/>
      <c r="AC114" s="959"/>
      <c r="AD114" s="959"/>
      <c r="AE114" s="960"/>
      <c r="AF114" s="961">
        <v>67614</v>
      </c>
      <c r="AG114" s="959"/>
      <c r="AH114" s="959"/>
      <c r="AI114" s="959"/>
      <c r="AJ114" s="960"/>
      <c r="AK114" s="961">
        <v>48762</v>
      </c>
      <c r="AL114" s="959"/>
      <c r="AM114" s="959"/>
      <c r="AN114" s="959"/>
      <c r="AO114" s="960"/>
      <c r="AP114" s="962">
        <v>0.5</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3595368</v>
      </c>
      <c r="BR114" s="926"/>
      <c r="BS114" s="926"/>
      <c r="BT114" s="926"/>
      <c r="BU114" s="926"/>
      <c r="BV114" s="926">
        <v>3559971</v>
      </c>
      <c r="BW114" s="926"/>
      <c r="BX114" s="926"/>
      <c r="BY114" s="926"/>
      <c r="BZ114" s="926"/>
      <c r="CA114" s="926">
        <v>3439244</v>
      </c>
      <c r="CB114" s="926"/>
      <c r="CC114" s="926"/>
      <c r="CD114" s="926"/>
      <c r="CE114" s="926"/>
      <c r="CF114" s="920">
        <v>38.200000000000003</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463</v>
      </c>
      <c r="DM114" s="959"/>
      <c r="DN114" s="959"/>
      <c r="DO114" s="959"/>
      <c r="DP114" s="960"/>
      <c r="DQ114" s="961" t="s">
        <v>445</v>
      </c>
      <c r="DR114" s="959"/>
      <c r="DS114" s="959"/>
      <c r="DT114" s="959"/>
      <c r="DU114" s="960"/>
      <c r="DV114" s="962" t="s">
        <v>130</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130</v>
      </c>
      <c r="AG115" s="938"/>
      <c r="AH115" s="938"/>
      <c r="AI115" s="938"/>
      <c r="AJ115" s="939"/>
      <c r="AK115" s="940" t="s">
        <v>445</v>
      </c>
      <c r="AL115" s="938"/>
      <c r="AM115" s="938"/>
      <c r="AN115" s="938"/>
      <c r="AO115" s="939"/>
      <c r="AP115" s="941" t="s">
        <v>445</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463</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452</v>
      </c>
      <c r="DM115" s="959"/>
      <c r="DN115" s="959"/>
      <c r="DO115" s="959"/>
      <c r="DP115" s="960"/>
      <c r="DQ115" s="961" t="s">
        <v>446</v>
      </c>
      <c r="DR115" s="959"/>
      <c r="DS115" s="959"/>
      <c r="DT115" s="959"/>
      <c r="DU115" s="960"/>
      <c r="DV115" s="962" t="s">
        <v>446</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463</v>
      </c>
      <c r="AB116" s="959"/>
      <c r="AC116" s="959"/>
      <c r="AD116" s="959"/>
      <c r="AE116" s="960"/>
      <c r="AF116" s="961" t="s">
        <v>468</v>
      </c>
      <c r="AG116" s="959"/>
      <c r="AH116" s="959"/>
      <c r="AI116" s="959"/>
      <c r="AJ116" s="960"/>
      <c r="AK116" s="961" t="s">
        <v>130</v>
      </c>
      <c r="AL116" s="959"/>
      <c r="AM116" s="959"/>
      <c r="AN116" s="959"/>
      <c r="AO116" s="960"/>
      <c r="AP116" s="962" t="s">
        <v>452</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468</v>
      </c>
      <c r="BW116" s="926"/>
      <c r="BX116" s="926"/>
      <c r="BY116" s="926"/>
      <c r="BZ116" s="926"/>
      <c r="CA116" s="926" t="s">
        <v>130</v>
      </c>
      <c r="CB116" s="926"/>
      <c r="CC116" s="926"/>
      <c r="CD116" s="926"/>
      <c r="CE116" s="926"/>
      <c r="CF116" s="920" t="s">
        <v>452</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452</v>
      </c>
      <c r="DM116" s="959"/>
      <c r="DN116" s="959"/>
      <c r="DO116" s="959"/>
      <c r="DP116" s="960"/>
      <c r="DQ116" s="961" t="s">
        <v>447</v>
      </c>
      <c r="DR116" s="959"/>
      <c r="DS116" s="959"/>
      <c r="DT116" s="959"/>
      <c r="DU116" s="960"/>
      <c r="DV116" s="962" t="s">
        <v>130</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3065036</v>
      </c>
      <c r="AB117" s="979"/>
      <c r="AC117" s="979"/>
      <c r="AD117" s="979"/>
      <c r="AE117" s="980"/>
      <c r="AF117" s="981">
        <v>3264022</v>
      </c>
      <c r="AG117" s="979"/>
      <c r="AH117" s="979"/>
      <c r="AI117" s="979"/>
      <c r="AJ117" s="980"/>
      <c r="AK117" s="981">
        <v>3087883</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463</v>
      </c>
      <c r="BR117" s="926"/>
      <c r="BS117" s="926"/>
      <c r="BT117" s="926"/>
      <c r="BU117" s="926"/>
      <c r="BV117" s="926" t="s">
        <v>452</v>
      </c>
      <c r="BW117" s="926"/>
      <c r="BX117" s="926"/>
      <c r="BY117" s="926"/>
      <c r="BZ117" s="926"/>
      <c r="CA117" s="926" t="s">
        <v>130</v>
      </c>
      <c r="CB117" s="926"/>
      <c r="CC117" s="926"/>
      <c r="CD117" s="926"/>
      <c r="CE117" s="926"/>
      <c r="CF117" s="920" t="s">
        <v>130</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463</v>
      </c>
      <c r="DH117" s="959"/>
      <c r="DI117" s="959"/>
      <c r="DJ117" s="959"/>
      <c r="DK117" s="960"/>
      <c r="DL117" s="961" t="s">
        <v>468</v>
      </c>
      <c r="DM117" s="959"/>
      <c r="DN117" s="959"/>
      <c r="DO117" s="959"/>
      <c r="DP117" s="960"/>
      <c r="DQ117" s="961" t="s">
        <v>468</v>
      </c>
      <c r="DR117" s="959"/>
      <c r="DS117" s="959"/>
      <c r="DT117" s="959"/>
      <c r="DU117" s="960"/>
      <c r="DV117" s="962" t="s">
        <v>445</v>
      </c>
      <c r="DW117" s="963"/>
      <c r="DX117" s="963"/>
      <c r="DY117" s="963"/>
      <c r="DZ117" s="964"/>
    </row>
    <row r="118" spans="1:130" s="230"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311</v>
      </c>
      <c r="AL118" s="893"/>
      <c r="AM118" s="893"/>
      <c r="AN118" s="893"/>
      <c r="AO118" s="894"/>
      <c r="AP118" s="970" t="s">
        <v>439</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446</v>
      </c>
      <c r="CB118" s="1000"/>
      <c r="CC118" s="1000"/>
      <c r="CD118" s="1000"/>
      <c r="CE118" s="1000"/>
      <c r="CF118" s="920" t="s">
        <v>130</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463</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446</v>
      </c>
      <c r="AL119" s="900"/>
      <c r="AM119" s="900"/>
      <c r="AN119" s="900"/>
      <c r="AO119" s="901"/>
      <c r="AP119" s="903" t="s">
        <v>445</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476</v>
      </c>
      <c r="BP119" s="1005"/>
      <c r="BQ119" s="999">
        <v>33652432</v>
      </c>
      <c r="BR119" s="1000"/>
      <c r="BS119" s="1000"/>
      <c r="BT119" s="1000"/>
      <c r="BU119" s="1000"/>
      <c r="BV119" s="1000">
        <v>32264673</v>
      </c>
      <c r="BW119" s="1000"/>
      <c r="BX119" s="1000"/>
      <c r="BY119" s="1000"/>
      <c r="BZ119" s="1000"/>
      <c r="CA119" s="1000">
        <v>31243530</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463</v>
      </c>
      <c r="DM119" s="986"/>
      <c r="DN119" s="986"/>
      <c r="DO119" s="986"/>
      <c r="DP119" s="987"/>
      <c r="DQ119" s="985" t="s">
        <v>130</v>
      </c>
      <c r="DR119" s="986"/>
      <c r="DS119" s="986"/>
      <c r="DT119" s="986"/>
      <c r="DU119" s="987"/>
      <c r="DV119" s="988" t="s">
        <v>463</v>
      </c>
      <c r="DW119" s="989"/>
      <c r="DX119" s="989"/>
      <c r="DY119" s="989"/>
      <c r="DZ119" s="990"/>
    </row>
    <row r="120" spans="1:130" s="230" customFormat="1" ht="26.25" customHeight="1" x14ac:dyDescent="0.15">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451</v>
      </c>
      <c r="AB120" s="959"/>
      <c r="AC120" s="959"/>
      <c r="AD120" s="959"/>
      <c r="AE120" s="960"/>
      <c r="AF120" s="961" t="s">
        <v>130</v>
      </c>
      <c r="AG120" s="959"/>
      <c r="AH120" s="959"/>
      <c r="AI120" s="959"/>
      <c r="AJ120" s="960"/>
      <c r="AK120" s="961" t="s">
        <v>463</v>
      </c>
      <c r="AL120" s="959"/>
      <c r="AM120" s="959"/>
      <c r="AN120" s="959"/>
      <c r="AO120" s="960"/>
      <c r="AP120" s="962" t="s">
        <v>451</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3361120</v>
      </c>
      <c r="BR120" s="931"/>
      <c r="BS120" s="931"/>
      <c r="BT120" s="931"/>
      <c r="BU120" s="931"/>
      <c r="BV120" s="931">
        <v>4041714</v>
      </c>
      <c r="BW120" s="931"/>
      <c r="BX120" s="931"/>
      <c r="BY120" s="931"/>
      <c r="BZ120" s="931"/>
      <c r="CA120" s="931">
        <v>4292860</v>
      </c>
      <c r="CB120" s="931"/>
      <c r="CC120" s="931"/>
      <c r="CD120" s="931"/>
      <c r="CE120" s="931"/>
      <c r="CF120" s="944">
        <v>47.7</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2565830</v>
      </c>
      <c r="DH120" s="931"/>
      <c r="DI120" s="931"/>
      <c r="DJ120" s="931"/>
      <c r="DK120" s="931"/>
      <c r="DL120" s="931">
        <v>2295861</v>
      </c>
      <c r="DM120" s="931"/>
      <c r="DN120" s="931"/>
      <c r="DO120" s="931"/>
      <c r="DP120" s="931"/>
      <c r="DQ120" s="931">
        <v>2022210</v>
      </c>
      <c r="DR120" s="931"/>
      <c r="DS120" s="931"/>
      <c r="DT120" s="931"/>
      <c r="DU120" s="931"/>
      <c r="DV120" s="932">
        <v>22.5</v>
      </c>
      <c r="DW120" s="932"/>
      <c r="DX120" s="932"/>
      <c r="DY120" s="932"/>
      <c r="DZ120" s="933"/>
    </row>
    <row r="121" spans="1:130" s="230" customFormat="1" ht="26.25" customHeight="1" x14ac:dyDescent="0.15">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446</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96212</v>
      </c>
      <c r="BR121" s="926"/>
      <c r="BS121" s="926"/>
      <c r="BT121" s="926"/>
      <c r="BU121" s="926"/>
      <c r="BV121" s="926">
        <v>63881</v>
      </c>
      <c r="BW121" s="926"/>
      <c r="BX121" s="926"/>
      <c r="BY121" s="926"/>
      <c r="BZ121" s="926"/>
      <c r="CA121" s="926">
        <v>44392</v>
      </c>
      <c r="CB121" s="926"/>
      <c r="CC121" s="926"/>
      <c r="CD121" s="926"/>
      <c r="CE121" s="926"/>
      <c r="CF121" s="920">
        <v>0.5</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1485857</v>
      </c>
      <c r="DH121" s="926"/>
      <c r="DI121" s="926"/>
      <c r="DJ121" s="926"/>
      <c r="DK121" s="926"/>
      <c r="DL121" s="926">
        <v>1365405</v>
      </c>
      <c r="DM121" s="926"/>
      <c r="DN121" s="926"/>
      <c r="DO121" s="926"/>
      <c r="DP121" s="926"/>
      <c r="DQ121" s="926">
        <v>1342058</v>
      </c>
      <c r="DR121" s="926"/>
      <c r="DS121" s="926"/>
      <c r="DT121" s="926"/>
      <c r="DU121" s="926"/>
      <c r="DV121" s="927">
        <v>14.9</v>
      </c>
      <c r="DW121" s="927"/>
      <c r="DX121" s="927"/>
      <c r="DY121" s="927"/>
      <c r="DZ121" s="928"/>
    </row>
    <row r="122" spans="1:130" s="230" customFormat="1" ht="26.25" customHeight="1" x14ac:dyDescent="0.15">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446</v>
      </c>
      <c r="AL122" s="959"/>
      <c r="AM122" s="959"/>
      <c r="AN122" s="959"/>
      <c r="AO122" s="960"/>
      <c r="AP122" s="962" t="s">
        <v>130</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20271838</v>
      </c>
      <c r="BR122" s="1000"/>
      <c r="BS122" s="1000"/>
      <c r="BT122" s="1000"/>
      <c r="BU122" s="1000"/>
      <c r="BV122" s="1000">
        <v>20018804</v>
      </c>
      <c r="BW122" s="1000"/>
      <c r="BX122" s="1000"/>
      <c r="BY122" s="1000"/>
      <c r="BZ122" s="1000"/>
      <c r="CA122" s="1000">
        <v>19325481</v>
      </c>
      <c r="CB122" s="1000"/>
      <c r="CC122" s="1000"/>
      <c r="CD122" s="1000"/>
      <c r="CE122" s="1000"/>
      <c r="CF122" s="1017">
        <v>214.8</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v>1492837</v>
      </c>
      <c r="DH122" s="926"/>
      <c r="DI122" s="926"/>
      <c r="DJ122" s="926"/>
      <c r="DK122" s="926"/>
      <c r="DL122" s="926">
        <v>1371191</v>
      </c>
      <c r="DM122" s="926"/>
      <c r="DN122" s="926"/>
      <c r="DO122" s="926"/>
      <c r="DP122" s="926"/>
      <c r="DQ122" s="926">
        <v>1259512</v>
      </c>
      <c r="DR122" s="926"/>
      <c r="DS122" s="926"/>
      <c r="DT122" s="926"/>
      <c r="DU122" s="926"/>
      <c r="DV122" s="927">
        <v>14</v>
      </c>
      <c r="DW122" s="927"/>
      <c r="DX122" s="927"/>
      <c r="DY122" s="927"/>
      <c r="DZ122" s="928"/>
    </row>
    <row r="123" spans="1:130" s="230" customFormat="1" ht="26.25" customHeight="1" x14ac:dyDescent="0.15">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451</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487</v>
      </c>
      <c r="BP123" s="1005"/>
      <c r="BQ123" s="1063">
        <v>23729170</v>
      </c>
      <c r="BR123" s="1064"/>
      <c r="BS123" s="1064"/>
      <c r="BT123" s="1064"/>
      <c r="BU123" s="1064"/>
      <c r="BV123" s="1064">
        <v>24124399</v>
      </c>
      <c r="BW123" s="1064"/>
      <c r="BX123" s="1064"/>
      <c r="BY123" s="1064"/>
      <c r="BZ123" s="1064"/>
      <c r="CA123" s="1064">
        <v>23662733</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446</v>
      </c>
      <c r="DM123" s="959"/>
      <c r="DN123" s="959"/>
      <c r="DO123" s="959"/>
      <c r="DP123" s="960"/>
      <c r="DQ123" s="961">
        <v>837</v>
      </c>
      <c r="DR123" s="959"/>
      <c r="DS123" s="959"/>
      <c r="DT123" s="959"/>
      <c r="DU123" s="960"/>
      <c r="DV123" s="962">
        <v>0</v>
      </c>
      <c r="DW123" s="963"/>
      <c r="DX123" s="963"/>
      <c r="DY123" s="963"/>
      <c r="DZ123" s="964"/>
    </row>
    <row r="124" spans="1:130" s="230" customFormat="1" ht="26.25" customHeight="1" thickBot="1" x14ac:dyDescent="0.2">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463</v>
      </c>
      <c r="AB124" s="959"/>
      <c r="AC124" s="959"/>
      <c r="AD124" s="959"/>
      <c r="AE124" s="960"/>
      <c r="AF124" s="961" t="s">
        <v>468</v>
      </c>
      <c r="AG124" s="959"/>
      <c r="AH124" s="959"/>
      <c r="AI124" s="959"/>
      <c r="AJ124" s="960"/>
      <c r="AK124" s="961" t="s">
        <v>130</v>
      </c>
      <c r="AL124" s="959"/>
      <c r="AM124" s="959"/>
      <c r="AN124" s="959"/>
      <c r="AO124" s="960"/>
      <c r="AP124" s="962" t="s">
        <v>130</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108.6</v>
      </c>
      <c r="BR124" s="1027"/>
      <c r="BS124" s="1027"/>
      <c r="BT124" s="1027"/>
      <c r="BU124" s="1027"/>
      <c r="BV124" s="1027">
        <v>86.1</v>
      </c>
      <c r="BW124" s="1027"/>
      <c r="BX124" s="1027"/>
      <c r="BY124" s="1027"/>
      <c r="BZ124" s="1027"/>
      <c r="CA124" s="1027">
        <v>84.2</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v>1092</v>
      </c>
      <c r="DH124" s="986"/>
      <c r="DI124" s="986"/>
      <c r="DJ124" s="986"/>
      <c r="DK124" s="987"/>
      <c r="DL124" s="985">
        <v>666</v>
      </c>
      <c r="DM124" s="986"/>
      <c r="DN124" s="986"/>
      <c r="DO124" s="986"/>
      <c r="DP124" s="987"/>
      <c r="DQ124" s="985">
        <v>395</v>
      </c>
      <c r="DR124" s="986"/>
      <c r="DS124" s="986"/>
      <c r="DT124" s="986"/>
      <c r="DU124" s="987"/>
      <c r="DV124" s="988">
        <v>0</v>
      </c>
      <c r="DW124" s="989"/>
      <c r="DX124" s="989"/>
      <c r="DY124" s="989"/>
      <c r="DZ124" s="990"/>
    </row>
    <row r="125" spans="1:130" s="230" customFormat="1" ht="26.25" customHeight="1" x14ac:dyDescent="0.15">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451</v>
      </c>
      <c r="AG125" s="959"/>
      <c r="AH125" s="959"/>
      <c r="AI125" s="959"/>
      <c r="AJ125" s="960"/>
      <c r="AK125" s="961" t="s">
        <v>130</v>
      </c>
      <c r="AL125" s="959"/>
      <c r="AM125" s="959"/>
      <c r="AN125" s="959"/>
      <c r="AO125" s="960"/>
      <c r="AP125" s="962" t="s">
        <v>451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451</v>
      </c>
      <c r="DM125" s="931"/>
      <c r="DN125" s="931"/>
      <c r="DO125" s="931"/>
      <c r="DP125" s="931"/>
      <c r="DQ125" s="931" t="s">
        <v>468</v>
      </c>
      <c r="DR125" s="931"/>
      <c r="DS125" s="931"/>
      <c r="DT125" s="931"/>
      <c r="DU125" s="931"/>
      <c r="DV125" s="932" t="s">
        <v>130</v>
      </c>
      <c r="DW125" s="932"/>
      <c r="DX125" s="932"/>
      <c r="DY125" s="932"/>
      <c r="DZ125" s="933"/>
    </row>
    <row r="126" spans="1:130" s="230" customFormat="1" ht="26.25" customHeight="1" thickBot="1" x14ac:dyDescent="0.2">
      <c r="A126" s="1057"/>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451</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468</v>
      </c>
      <c r="DH126" s="926"/>
      <c r="DI126" s="926"/>
      <c r="DJ126" s="926"/>
      <c r="DK126" s="926"/>
      <c r="DL126" s="926" t="s">
        <v>468</v>
      </c>
      <c r="DM126" s="926"/>
      <c r="DN126" s="926"/>
      <c r="DO126" s="926"/>
      <c r="DP126" s="926"/>
      <c r="DQ126" s="926" t="s">
        <v>468</v>
      </c>
      <c r="DR126" s="926"/>
      <c r="DS126" s="926"/>
      <c r="DT126" s="926"/>
      <c r="DU126" s="926"/>
      <c r="DV126" s="927" t="s">
        <v>130</v>
      </c>
      <c r="DW126" s="927"/>
      <c r="DX126" s="927"/>
      <c r="DY126" s="927"/>
      <c r="DZ126" s="928"/>
    </row>
    <row r="127" spans="1:130" s="230" customFormat="1" ht="26.25" customHeight="1" x14ac:dyDescent="0.15">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451</v>
      </c>
      <c r="AB127" s="959"/>
      <c r="AC127" s="959"/>
      <c r="AD127" s="959"/>
      <c r="AE127" s="960"/>
      <c r="AF127" s="961" t="s">
        <v>468</v>
      </c>
      <c r="AG127" s="959"/>
      <c r="AH127" s="959"/>
      <c r="AI127" s="959"/>
      <c r="AJ127" s="960"/>
      <c r="AK127" s="961" t="s">
        <v>451</v>
      </c>
      <c r="AL127" s="959"/>
      <c r="AM127" s="959"/>
      <c r="AN127" s="959"/>
      <c r="AO127" s="960"/>
      <c r="AP127" s="962" t="s">
        <v>130</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468</v>
      </c>
      <c r="DH127" s="926"/>
      <c r="DI127" s="926"/>
      <c r="DJ127" s="926"/>
      <c r="DK127" s="926"/>
      <c r="DL127" s="926" t="s">
        <v>468</v>
      </c>
      <c r="DM127" s="926"/>
      <c r="DN127" s="926"/>
      <c r="DO127" s="926"/>
      <c r="DP127" s="926"/>
      <c r="DQ127" s="926" t="s">
        <v>451</v>
      </c>
      <c r="DR127" s="926"/>
      <c r="DS127" s="926"/>
      <c r="DT127" s="926"/>
      <c r="DU127" s="926"/>
      <c r="DV127" s="927" t="s">
        <v>130</v>
      </c>
      <c r="DW127" s="927"/>
      <c r="DX127" s="927"/>
      <c r="DY127" s="927"/>
      <c r="DZ127" s="928"/>
    </row>
    <row r="128" spans="1:130" s="230" customFormat="1" ht="26.25" customHeight="1" thickBot="1" x14ac:dyDescent="0.2">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37912</v>
      </c>
      <c r="AB128" s="1046"/>
      <c r="AC128" s="1046"/>
      <c r="AD128" s="1046"/>
      <c r="AE128" s="1047"/>
      <c r="AF128" s="1048">
        <v>71433</v>
      </c>
      <c r="AG128" s="1046"/>
      <c r="AH128" s="1046"/>
      <c r="AI128" s="1046"/>
      <c r="AJ128" s="1047"/>
      <c r="AK128" s="1048">
        <v>29680</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130</v>
      </c>
      <c r="BG128" s="1053"/>
      <c r="BH128" s="1053"/>
      <c r="BI128" s="1053"/>
      <c r="BJ128" s="1053"/>
      <c r="BK128" s="1053"/>
      <c r="BL128" s="1054"/>
      <c r="BM128" s="1052">
        <v>13.17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445</v>
      </c>
      <c r="DH128" s="1038"/>
      <c r="DI128" s="1038"/>
      <c r="DJ128" s="1038"/>
      <c r="DK128" s="1038"/>
      <c r="DL128" s="1038" t="s">
        <v>468</v>
      </c>
      <c r="DM128" s="1038"/>
      <c r="DN128" s="1038"/>
      <c r="DO128" s="1038"/>
      <c r="DP128" s="1038"/>
      <c r="DQ128" s="1038" t="s">
        <v>446</v>
      </c>
      <c r="DR128" s="1038"/>
      <c r="DS128" s="1038"/>
      <c r="DT128" s="1038"/>
      <c r="DU128" s="1038"/>
      <c r="DV128" s="1039" t="s">
        <v>445</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11148753</v>
      </c>
      <c r="AB129" s="959"/>
      <c r="AC129" s="959"/>
      <c r="AD129" s="959"/>
      <c r="AE129" s="960"/>
      <c r="AF129" s="961">
        <v>11585825</v>
      </c>
      <c r="AG129" s="959"/>
      <c r="AH129" s="959"/>
      <c r="AI129" s="959"/>
      <c r="AJ129" s="960"/>
      <c r="AK129" s="961">
        <v>11085459</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447</v>
      </c>
      <c r="BG129" s="1067"/>
      <c r="BH129" s="1067"/>
      <c r="BI129" s="1067"/>
      <c r="BJ129" s="1067"/>
      <c r="BK129" s="1067"/>
      <c r="BL129" s="1068"/>
      <c r="BM129" s="1066">
        <v>18.170000000000002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2011876</v>
      </c>
      <c r="AB130" s="959"/>
      <c r="AC130" s="959"/>
      <c r="AD130" s="959"/>
      <c r="AE130" s="960"/>
      <c r="AF130" s="961">
        <v>2133648</v>
      </c>
      <c r="AG130" s="959"/>
      <c r="AH130" s="959"/>
      <c r="AI130" s="959"/>
      <c r="AJ130" s="960"/>
      <c r="AK130" s="961">
        <v>2086583</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11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9136877</v>
      </c>
      <c r="AB131" s="986"/>
      <c r="AC131" s="986"/>
      <c r="AD131" s="986"/>
      <c r="AE131" s="987"/>
      <c r="AF131" s="985">
        <v>9452177</v>
      </c>
      <c r="AG131" s="986"/>
      <c r="AH131" s="986"/>
      <c r="AI131" s="986"/>
      <c r="AJ131" s="987"/>
      <c r="AK131" s="985">
        <v>8998876</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v>84.2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11.11154282</v>
      </c>
      <c r="AB132" s="1097"/>
      <c r="AC132" s="1097"/>
      <c r="AD132" s="1097"/>
      <c r="AE132" s="1098"/>
      <c r="AF132" s="1099">
        <v>11.203144</v>
      </c>
      <c r="AG132" s="1097"/>
      <c r="AH132" s="1097"/>
      <c r="AI132" s="1097"/>
      <c r="AJ132" s="1098"/>
      <c r="AK132" s="1099">
        <v>10.797126220000001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13.4</v>
      </c>
      <c r="AB133" s="1080"/>
      <c r="AC133" s="1080"/>
      <c r="AD133" s="1080"/>
      <c r="AE133" s="1081"/>
      <c r="AF133" s="1079">
        <v>12.7</v>
      </c>
      <c r="AG133" s="1080"/>
      <c r="AH133" s="1080"/>
      <c r="AI133" s="1080"/>
      <c r="AJ133" s="1081"/>
      <c r="AK133" s="1079">
        <v>11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w4uKBb4w8RymN4avEOSYmjKoWGbJG0wbfUSM9abQIDIHaDrUO2XeC6pD4Sueje9en1e26+v2moLjDdG1ISOPw==" saltValue="ZrG8vw+L+mzeeOlq8yvq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HGb/djljGmO0SFE5YQaQRND1hQUtkRI27dKm/m1Ez9XlD2hVytRp9CXT1P1iRNlp/SO1t+hQhErQgugrtac3A==" saltValue="C8SUvm5kNTsjE07BZdw1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Y57LKRxVXyUX/aWYel++yTaHJoHa0WKrcYKpUfki0q1Dql/hnqYXH3q3HgVwR06fF73ZtgVb2sfBAe911YNbw==" saltValue="zOwB6Vdgn1Q8eAciQTPn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3423560</v>
      </c>
      <c r="AP9" s="281">
        <v>122528</v>
      </c>
      <c r="AQ9" s="282">
        <v>105319</v>
      </c>
      <c r="AR9" s="283">
        <v>16.3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841558</v>
      </c>
      <c r="AP10" s="284">
        <v>30119</v>
      </c>
      <c r="AQ10" s="285">
        <v>9860</v>
      </c>
      <c r="AR10" s="286">
        <v>205.5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t="s">
        <v>525</v>
      </c>
      <c r="AP11" s="284" t="s">
        <v>525</v>
      </c>
      <c r="AQ11" s="285">
        <v>1656</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525</v>
      </c>
      <c r="AP12" s="284" t="s">
        <v>525</v>
      </c>
      <c r="AQ12" s="285">
        <v>3</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109172</v>
      </c>
      <c r="AP13" s="284">
        <v>3907</v>
      </c>
      <c r="AQ13" s="285">
        <v>4056</v>
      </c>
      <c r="AR13" s="286">
        <v>-3.7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67149</v>
      </c>
      <c r="AP14" s="284">
        <v>2403</v>
      </c>
      <c r="AQ14" s="285">
        <v>2339</v>
      </c>
      <c r="AR14" s="286">
        <v>2.7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-304173</v>
      </c>
      <c r="AP15" s="284">
        <v>-10886</v>
      </c>
      <c r="AQ15" s="285">
        <v>-7717</v>
      </c>
      <c r="AR15" s="286">
        <v>41.1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4137266</v>
      </c>
      <c r="AP16" s="284">
        <v>148072</v>
      </c>
      <c r="AQ16" s="285">
        <v>115515</v>
      </c>
      <c r="AR16" s="286">
        <v>28.2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12.1</v>
      </c>
      <c r="AP21" s="298">
        <v>10.69</v>
      </c>
      <c r="AQ21" s="299">
        <v>1.41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98.7</v>
      </c>
      <c r="AP22" s="303">
        <v>97.4</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2494532</v>
      </c>
      <c r="AP32" s="312">
        <v>89279</v>
      </c>
      <c r="AQ32" s="313">
        <v>74824</v>
      </c>
      <c r="AR32" s="314">
        <v>19.3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v>943</v>
      </c>
      <c r="AP34" s="312">
        <v>34</v>
      </c>
      <c r="AQ34" s="313">
        <v>1</v>
      </c>
      <c r="AR34" s="314">
        <v>3300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543646</v>
      </c>
      <c r="AP35" s="312">
        <v>19457</v>
      </c>
      <c r="AQ35" s="313">
        <v>17427</v>
      </c>
      <c r="AR35" s="314">
        <v>11.6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48762</v>
      </c>
      <c r="AP36" s="312">
        <v>1745</v>
      </c>
      <c r="AQ36" s="313">
        <v>2447</v>
      </c>
      <c r="AR36" s="314">
        <v>-28.7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t="s">
        <v>525</v>
      </c>
      <c r="AP37" s="312" t="s">
        <v>525</v>
      </c>
      <c r="AQ37" s="313">
        <v>591</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525</v>
      </c>
      <c r="AP38" s="315" t="s">
        <v>525</v>
      </c>
      <c r="AQ38" s="316">
        <v>2</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-29680</v>
      </c>
      <c r="AP39" s="312">
        <v>-1062</v>
      </c>
      <c r="AQ39" s="313">
        <v>-3618</v>
      </c>
      <c r="AR39" s="314">
        <v>-70.599999999999994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-2086583</v>
      </c>
      <c r="AP40" s="312">
        <v>-74678</v>
      </c>
      <c r="AQ40" s="313">
        <v>-63812</v>
      </c>
      <c r="AR40" s="314">
        <v>17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971620</v>
      </c>
      <c r="AP41" s="312">
        <v>34774</v>
      </c>
      <c r="AQ41" s="313">
        <v>27863</v>
      </c>
      <c r="AR41" s="314">
        <v>24.8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1135811</v>
      </c>
      <c r="AN51" s="334">
        <v>37314</v>
      </c>
      <c r="AO51" s="335">
        <v>-37.299999999999997</v>
      </c>
      <c r="AP51" s="336">
        <v>85173</v>
      </c>
      <c r="AQ51" s="337">
        <v>-4.3</v>
      </c>
      <c r="AR51" s="338">
        <v>-33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810022</v>
      </c>
      <c r="AN52" s="342">
        <v>26611</v>
      </c>
      <c r="AO52" s="343">
        <v>-20</v>
      </c>
      <c r="AP52" s="344">
        <v>43913</v>
      </c>
      <c r="AQ52" s="345">
        <v>-3.4</v>
      </c>
      <c r="AR52" s="346">
        <v>-16.600000000000001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1678018</v>
      </c>
      <c r="AN53" s="334">
        <v>56429</v>
      </c>
      <c r="AO53" s="335">
        <v>51.2</v>
      </c>
      <c r="AP53" s="336">
        <v>94081</v>
      </c>
      <c r="AQ53" s="337">
        <v>10.5</v>
      </c>
      <c r="AR53" s="338">
        <v>40.700000000000003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1014976</v>
      </c>
      <c r="AN54" s="342">
        <v>34132</v>
      </c>
      <c r="AO54" s="343">
        <v>28.3</v>
      </c>
      <c r="AP54" s="344">
        <v>48949</v>
      </c>
      <c r="AQ54" s="345">
        <v>11.5</v>
      </c>
      <c r="AR54" s="346">
        <v>16.8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2318634</v>
      </c>
      <c r="AN55" s="334">
        <v>79343</v>
      </c>
      <c r="AO55" s="335">
        <v>40.6</v>
      </c>
      <c r="AP55" s="336">
        <v>92632</v>
      </c>
      <c r="AQ55" s="337">
        <v>-1.5</v>
      </c>
      <c r="AR55" s="338">
        <v>42.1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1743112</v>
      </c>
      <c r="AN56" s="342">
        <v>59649</v>
      </c>
      <c r="AO56" s="343">
        <v>74.8</v>
      </c>
      <c r="AP56" s="344">
        <v>47978</v>
      </c>
      <c r="AQ56" s="345">
        <v>-2</v>
      </c>
      <c r="AR56" s="346">
        <v>76.8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1433244</v>
      </c>
      <c r="AN57" s="334">
        <v>50131</v>
      </c>
      <c r="AO57" s="335">
        <v>-36.799999999999997</v>
      </c>
      <c r="AP57" s="336">
        <v>96469</v>
      </c>
      <c r="AQ57" s="337">
        <v>4.0999999999999996</v>
      </c>
      <c r="AR57" s="338">
        <v>-40.9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974093</v>
      </c>
      <c r="AN58" s="342">
        <v>34071</v>
      </c>
      <c r="AO58" s="343">
        <v>-42.9</v>
      </c>
      <c r="AP58" s="344">
        <v>49775</v>
      </c>
      <c r="AQ58" s="345">
        <v>3.7</v>
      </c>
      <c r="AR58" s="346">
        <v>-46.6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1716976</v>
      </c>
      <c r="AN59" s="334">
        <v>61450</v>
      </c>
      <c r="AO59" s="335">
        <v>22.6</v>
      </c>
      <c r="AP59" s="336">
        <v>85743</v>
      </c>
      <c r="AQ59" s="337">
        <v>-11.1</v>
      </c>
      <c r="AR59" s="338">
        <v>33.700000000000003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1391638</v>
      </c>
      <c r="AN60" s="342">
        <v>49806</v>
      </c>
      <c r="AO60" s="343">
        <v>46.2</v>
      </c>
      <c r="AP60" s="344">
        <v>45231</v>
      </c>
      <c r="AQ60" s="345">
        <v>-9.1</v>
      </c>
      <c r="AR60" s="346">
        <v>55.3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1656537</v>
      </c>
      <c r="AN61" s="349">
        <v>56933</v>
      </c>
      <c r="AO61" s="350">
        <v>8.1</v>
      </c>
      <c r="AP61" s="351">
        <v>90820</v>
      </c>
      <c r="AQ61" s="352">
        <v>-0.5</v>
      </c>
      <c r="AR61" s="338">
        <v>8.6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1186768</v>
      </c>
      <c r="AN62" s="342">
        <v>40854</v>
      </c>
      <c r="AO62" s="343">
        <v>17.3</v>
      </c>
      <c r="AP62" s="344">
        <v>47169</v>
      </c>
      <c r="AQ62" s="345">
        <v>0.1</v>
      </c>
      <c r="AR62" s="346">
        <v>17.2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durpYflJLK4VRpwd9DkJXl8tMpL3FunbvXpUj0vZiOSK1MOznWrgdGuXCqYlzy39v4pJ6/VqYHL7RbWAgK8sQ==" saltValue="uMQi7Bo2RAwYKeUN7kp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WUegmrjBd+/NC2hR2ZJJgJAbt7FBi5YElb73S4sqSftT28yuhOYUX9MCAJzhBy+Hoslr5PS753JodDsA1XLDLQ==" saltValue="zdTJh/itP8mx4hkC5o5g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IdO9XAcLYQMXWfJYmqgSj7MSYZ2vBtFmBpYi45j1qGsySXBTtKI3odQsGWaNMBv2aDof2PJr+aM2q90Kp1Sx7A==" saltValue="nZLzfmD+cA2v8uxMr5wG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17.8</v>
      </c>
      <c r="G47" s="12">
        <v>16.29</v>
      </c>
      <c r="H47" s="12">
        <v>15.09</v>
      </c>
      <c r="I47" s="12">
        <v>17.5</v>
      </c>
      <c r="J47" s="13">
        <v>18.34</v>
      </c>
    </row>
    <row r="48" spans="2:10" ht="57.75" customHeight="1" x14ac:dyDescent="0.15">
      <c r="B48" s="14"/>
      <c r="C48" s="1141" t="s">
        <v>4</v>
      </c>
      <c r="D48" s="1141"/>
      <c r="E48" s="1142"/>
      <c r="F48" s="15">
        <v>2.14</v>
      </c>
      <c r="G48" s="16">
        <v>1.64</v>
      </c>
      <c r="H48" s="16">
        <v>1.17</v>
      </c>
      <c r="I48" s="16">
        <v>3.4</v>
      </c>
      <c r="J48" s="17">
        <v>4.2</v>
      </c>
    </row>
    <row r="49" spans="2:10" ht="57.75" customHeight="1" thickBot="1" x14ac:dyDescent="0.2">
      <c r="B49" s="18"/>
      <c r="C49" s="1143" t="s">
        <v>5</v>
      </c>
      <c r="D49" s="1143"/>
      <c r="E49" s="1144"/>
      <c r="F49" s="19" t="s">
        <v>572</v>
      </c>
      <c r="G49" s="20" t="s">
        <v>573</v>
      </c>
      <c r="H49" s="20" t="s">
        <v>574</v>
      </c>
      <c r="I49" s="20">
        <v>5.26</v>
      </c>
      <c r="J49" s="21">
        <v>0.7</v>
      </c>
    </row>
    <row r="50" spans="2:10" x14ac:dyDescent="0.15"/>
  </sheetData>
  <sheetProtection algorithmName="SHA-512" hashValue="C9lkKkyUGTm17RxaNfbNbaCeHEChpppNhIAbZkFdp5+UjOgd4fWgbULkHnsqSQpok1jVSKI6wi6jSIfYSjRPGw==" saltValue="2PV1IJFIJNyNkIjiPvAm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2024-03-13T08:20:07Z</cp:lastPrinted>
  <dcterms:created xsi:type="dcterms:W3CDTF">2024-02-05T02:27:21Z</dcterms:created>
  <dcterms:modified xsi:type="dcterms:W3CDTF">2024-03-16T04:58:13Z</dcterms:modified>
  <cp:category/>
</cp:coreProperties>
</file>